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025" tabRatio="780" activeTab="0"/>
  </bookViews>
  <sheets>
    <sheet name="エントリーシート" sheetId="1" r:id="rId1"/>
    <sheet name="接地丸太輪切り" sheetId="2" r:id="rId2"/>
  </sheets>
  <definedNames>
    <definedName name="_xlnm.Print_Area" localSheetId="0">'エントリーシート'!$C$2:$G$103</definedName>
    <definedName name="_xlnm.Print_Area" localSheetId="1">'接地丸太輪切り'!$A$1:$K$48</definedName>
    <definedName name="_xlnm.Print_Titles" localSheetId="0">'エントリーシート'!$2:$3</definedName>
    <definedName name="接地切り_角度１" localSheetId="1">'接地丸太輪切り'!$C$54:$C$81</definedName>
    <definedName name="接地切り_角度２" localSheetId="1">'接地丸太輪切り'!$I$54:$I$81</definedName>
    <definedName name="接地切り_角度ポイント１" localSheetId="1">'接地丸太輪切り'!$D$54:$D$81</definedName>
    <definedName name="接地切り_角度ポイント２" localSheetId="1">'接地丸太輪切り'!$J$54:$J$81</definedName>
    <definedName name="接地切り_厚さ１" localSheetId="1">'接地丸太輪切り'!$E$54:$E$94</definedName>
    <definedName name="接地切り_厚さ２" localSheetId="1">'接地丸太輪切り'!$K$54:$K$94</definedName>
    <definedName name="接地切り_厚さポイント１" localSheetId="1">'接地丸太輪切り'!$F$54:$F$94</definedName>
    <definedName name="接地切り_厚さポイント２" localSheetId="1">'接地丸太輪切り'!$L$54:$L$94</definedName>
    <definedName name="接地切り_時間１" localSheetId="1">'接地丸太輪切り'!$A$54:$A$119</definedName>
    <definedName name="接地切り_時間２" localSheetId="1">'接地丸太輪切り'!$G$54:$G$119</definedName>
    <definedName name="接地切り_時間ポイント１" localSheetId="1">'接地丸太輪切り'!$B$54:$B$119</definedName>
    <definedName name="接地切り_時間ポイント２" localSheetId="1">'接地丸太輪切り'!$H$54:$H$119</definedName>
    <definedName name="接地切りクラス" localSheetId="1">'接地丸太輪切り'!$C$4</definedName>
  </definedNames>
  <calcPr fullCalcOnLoad="1"/>
</workbook>
</file>

<file path=xl/comments1.xml><?xml version="1.0" encoding="utf-8"?>
<comments xmlns="http://schemas.openxmlformats.org/spreadsheetml/2006/main">
  <authors>
    <author>梶原　良子</author>
  </authors>
  <commentList>
    <comment ref="E2" authorId="0">
      <text>
        <r>
          <rPr>
            <b/>
            <sz val="9"/>
            <rFont val="ＭＳ Ｐゴシック"/>
            <family val="3"/>
          </rPr>
          <t>1 or 2 を入力</t>
        </r>
      </text>
    </comment>
  </commentList>
</comments>
</file>

<file path=xl/sharedStrings.xml><?xml version="1.0" encoding="utf-8"?>
<sst xmlns="http://schemas.openxmlformats.org/spreadsheetml/2006/main" count="175" uniqueCount="83">
  <si>
    <r>
      <rPr>
        <sz val="14"/>
        <color indexed="8"/>
        <rFont val="ＭＳ Ｐゴシック"/>
        <family val="3"/>
      </rPr>
      <t>時間</t>
    </r>
    <r>
      <rPr>
        <sz val="14"/>
        <color indexed="8"/>
        <rFont val="Arial"/>
        <family val="2"/>
      </rPr>
      <t>(</t>
    </r>
    <r>
      <rPr>
        <sz val="14"/>
        <color indexed="8"/>
        <rFont val="ＭＳ Ｐゴシック"/>
        <family val="3"/>
      </rPr>
      <t>秒）</t>
    </r>
  </si>
  <si>
    <r>
      <rPr>
        <sz val="14"/>
        <color indexed="8"/>
        <rFont val="ＭＳ Ｐゴシック"/>
        <family val="3"/>
      </rPr>
      <t>ポイント</t>
    </r>
  </si>
  <si>
    <r>
      <rPr>
        <b/>
        <sz val="14"/>
        <color indexed="9"/>
        <rFont val="ＭＳ Ｐゴシック"/>
        <family val="3"/>
      </rPr>
      <t>ポイント</t>
    </r>
  </si>
  <si>
    <r>
      <rPr>
        <sz val="14"/>
        <color indexed="8"/>
        <rFont val="ＭＳ Ｐゴシック"/>
        <family val="3"/>
      </rPr>
      <t>角度</t>
    </r>
  </si>
  <si>
    <r>
      <rPr>
        <b/>
        <sz val="14"/>
        <color indexed="9"/>
        <rFont val="ＭＳ Ｐゴシック"/>
        <family val="3"/>
      </rPr>
      <t>背番号</t>
    </r>
  </si>
  <si>
    <r>
      <rPr>
        <b/>
        <sz val="14"/>
        <color indexed="9"/>
        <rFont val="ＭＳ Ｐゴシック"/>
        <family val="3"/>
      </rPr>
      <t>選手名</t>
    </r>
  </si>
  <si>
    <r>
      <rPr>
        <b/>
        <sz val="14"/>
        <color indexed="9"/>
        <rFont val="ＭＳ Ｐゴシック"/>
        <family val="3"/>
      </rPr>
      <t>グループ</t>
    </r>
  </si>
  <si>
    <r>
      <rPr>
        <b/>
        <sz val="14"/>
        <color indexed="9"/>
        <rFont val="ＭＳ Ｐゴシック"/>
        <family val="3"/>
      </rPr>
      <t>ポイント</t>
    </r>
  </si>
  <si>
    <r>
      <rPr>
        <b/>
        <sz val="14"/>
        <color indexed="9"/>
        <rFont val="ＭＳ Ｐゴシック"/>
        <family val="3"/>
      </rPr>
      <t>競技のペナルティーポイント</t>
    </r>
  </si>
  <si>
    <r>
      <rPr>
        <b/>
        <sz val="14"/>
        <color indexed="9"/>
        <rFont val="ＭＳ Ｐゴシック"/>
        <family val="3"/>
      </rPr>
      <t>回数</t>
    </r>
  </si>
  <si>
    <r>
      <rPr>
        <sz val="14"/>
        <color indexed="8"/>
        <rFont val="ＭＳ Ｐゴシック"/>
        <family val="3"/>
      </rPr>
      <t>マイナスポイントの合計</t>
    </r>
  </si>
  <si>
    <r>
      <rPr>
        <b/>
        <sz val="14"/>
        <color indexed="9"/>
        <rFont val="ＭＳ Ｐゴシック"/>
        <family val="3"/>
      </rPr>
      <t>一般安全ルールのペナルティーポイント</t>
    </r>
  </si>
  <si>
    <r>
      <rPr>
        <sz val="12"/>
        <color indexed="8"/>
        <rFont val="ＭＳ Ｐゴシック"/>
        <family val="3"/>
      </rPr>
      <t>開始は許可されない</t>
    </r>
  </si>
  <si>
    <t>角度</t>
  </si>
  <si>
    <t>1本目</t>
  </si>
  <si>
    <t>2本目</t>
  </si>
  <si>
    <r>
      <rPr>
        <b/>
        <sz val="16"/>
        <color indexed="8"/>
        <rFont val="ＭＳ Ｐゴシック"/>
        <family val="3"/>
      </rPr>
      <t>接地丸太輪切り競技　グループ</t>
    </r>
    <r>
      <rPr>
        <b/>
        <sz val="16"/>
        <color indexed="8"/>
        <rFont val="Arial"/>
        <family val="2"/>
      </rPr>
      <t>1</t>
    </r>
  </si>
  <si>
    <r>
      <rPr>
        <b/>
        <sz val="16"/>
        <color indexed="8"/>
        <rFont val="ＭＳ Ｐゴシック"/>
        <family val="3"/>
      </rPr>
      <t>接地丸太輪切り競技　グループ</t>
    </r>
    <r>
      <rPr>
        <b/>
        <sz val="16"/>
        <color indexed="8"/>
        <rFont val="Arial"/>
        <family val="2"/>
      </rPr>
      <t>2</t>
    </r>
  </si>
  <si>
    <r>
      <rPr>
        <sz val="14"/>
        <color indexed="8"/>
        <rFont val="ＭＳ Ｐゴシック"/>
        <family val="3"/>
      </rPr>
      <t>厚さ（</t>
    </r>
    <r>
      <rPr>
        <sz val="14"/>
        <color indexed="8"/>
        <rFont val="ＭＳ Ｐゴシック"/>
        <family val="3"/>
      </rPr>
      <t>㎜）</t>
    </r>
  </si>
  <si>
    <r>
      <rPr>
        <b/>
        <sz val="14"/>
        <color indexed="12"/>
        <rFont val="ＭＳ Ｐ明朝"/>
        <family val="1"/>
      </rPr>
      <t>グループ</t>
    </r>
    <r>
      <rPr>
        <b/>
        <sz val="14"/>
        <color indexed="12"/>
        <rFont val="Arial"/>
        <family val="2"/>
      </rPr>
      <t xml:space="preserve"> 1: 46</t>
    </r>
    <r>
      <rPr>
        <b/>
        <sz val="14"/>
        <color indexed="12"/>
        <rFont val="ＭＳ Ｐ明朝"/>
        <family val="1"/>
      </rPr>
      <t>～</t>
    </r>
    <r>
      <rPr>
        <b/>
        <sz val="14"/>
        <color indexed="12"/>
        <rFont val="Arial"/>
        <family val="2"/>
      </rPr>
      <t>55cm</t>
    </r>
    <r>
      <rPr>
        <b/>
        <vertAlign val="superscript"/>
        <sz val="14"/>
        <color indexed="12"/>
        <rFont val="Arial"/>
        <family val="2"/>
      </rPr>
      <t>3</t>
    </r>
  </si>
  <si>
    <r>
      <rPr>
        <b/>
        <sz val="14"/>
        <color indexed="12"/>
        <rFont val="ＭＳ Ｐ明朝"/>
        <family val="1"/>
      </rPr>
      <t>グループ</t>
    </r>
    <r>
      <rPr>
        <b/>
        <sz val="14"/>
        <color indexed="12"/>
        <rFont val="Arial"/>
        <family val="2"/>
      </rPr>
      <t xml:space="preserve"> 2: 56cm</t>
    </r>
    <r>
      <rPr>
        <b/>
        <vertAlign val="superscript"/>
        <sz val="14"/>
        <color indexed="12"/>
        <rFont val="Arial"/>
        <family val="2"/>
      </rPr>
      <t>3</t>
    </r>
    <r>
      <rPr>
        <b/>
        <sz val="14"/>
        <color indexed="12"/>
        <rFont val="Arial"/>
        <family val="2"/>
      </rPr>
      <t xml:space="preserve"> </t>
    </r>
    <r>
      <rPr>
        <b/>
        <sz val="14"/>
        <color indexed="12"/>
        <rFont val="ＭＳ Ｐ明朝"/>
        <family val="1"/>
      </rPr>
      <t>以上</t>
    </r>
  </si>
  <si>
    <t>接地丸太輪切り競技　トータルスコア</t>
  </si>
  <si>
    <t>タイム(1)</t>
  </si>
  <si>
    <t>タイム(2)</t>
  </si>
  <si>
    <t>接地丸太輪切り競技　対照表(スコアリングオフィス用）</t>
  </si>
  <si>
    <t>平均</t>
  </si>
  <si>
    <t>点</t>
  </si>
  <si>
    <t>□</t>
  </si>
  <si>
    <r>
      <rPr>
        <sz val="14"/>
        <color indexed="8"/>
        <rFont val="ＭＳ Ｐゴシック"/>
        <family val="3"/>
      </rPr>
      <t>接地丸太輪切り競技</t>
    </r>
  </si>
  <si>
    <t>備考</t>
  </si>
  <si>
    <t>1．呼び出しがないのに競技場所に入った</t>
  </si>
  <si>
    <t>2．競技ﾙｰﾙで指定の安全装備を装着せずに競技した</t>
  </si>
  <si>
    <t>3．間違った方法でチェンソーを始動した</t>
  </si>
  <si>
    <t>4．ｴﾝｼﾞﾝをかけた状態でｿｰﾁｪﾝに触れた</t>
  </si>
  <si>
    <t>5．ｴﾝｼﾞﾝをかけた状態でﾌﾞﾚｰｷをかけずに移動した</t>
  </si>
  <si>
    <t>6．ﾁｪﾝｿｰを5分以内に始動できなかった</t>
  </si>
  <si>
    <t>7．ｿｰﾁｪﾝが回っている状態で片手でﾁｪﾝｿｰを使用した</t>
  </si>
  <si>
    <t>8．治療が不要なケガ</t>
  </si>
  <si>
    <t>9．治療が必要なケガ</t>
  </si>
  <si>
    <t>10．応急ｾｯﾄを携帯していない</t>
  </si>
  <si>
    <t>ﾁｪﾝｿｰｺﾝﾄﾛｰﾙで合格したことを示すｼｰﾙまたはﾏｰｷﾝｸﾞが全てある</t>
  </si>
  <si>
    <t>2.ﾌﾗｲﾝｸﾞした</t>
  </si>
  <si>
    <t>1.ｿｰﾁｪﾝがはずれる等ﾁｪﾝｿｰに不具合が生じた</t>
  </si>
  <si>
    <t>伐り残し</t>
  </si>
  <si>
    <t>3.丸太間を移動する際、丸太またはｽﾄｯﾊﾟｰを跨いだもしくは触れた</t>
  </si>
  <si>
    <t>4.円板の厚みが3㎝～8㎝を超える、またはそれ未満の場合</t>
  </si>
  <si>
    <t>5.競技者が故意におがくずを取り除いたり機材を移動させた</t>
  </si>
  <si>
    <r>
      <rPr>
        <sz val="14"/>
        <rFont val="ＭＳ Ｐゴシック"/>
        <family val="3"/>
      </rPr>
      <t>ポイント</t>
    </r>
  </si>
  <si>
    <t>背番号</t>
  </si>
  <si>
    <t>選手名</t>
  </si>
  <si>
    <t>競技クラス</t>
  </si>
  <si>
    <t>競技結果</t>
  </si>
  <si>
    <t>トータルスコア</t>
  </si>
  <si>
    <t>ペナルティ</t>
  </si>
  <si>
    <t>1</t>
  </si>
  <si>
    <t>2</t>
  </si>
  <si>
    <t>接地丸太輪切り</t>
  </si>
  <si>
    <t>※1．ｿｰﾁｪﾝで敷板に傷を付けた場合、伐り残しの厚みによって得られる得点は0点となる。</t>
  </si>
  <si>
    <t>※2．円板が伐り離せない場合、伐り残しの厚みによって得られる得点は0点となる。</t>
  </si>
  <si>
    <t>（1本目）ｿｰﾁｪﾝで敷板に傷を付けた／円板が伐り離せない</t>
  </si>
  <si>
    <t>（2本目）ｿｰﾁｪﾝで敷板に傷を付けた／円板が伐り離せない</t>
  </si>
  <si>
    <t>ｿｰﾁｪﾝがはずれる等ﾁｪﾝｿｰに不具合が生じた</t>
  </si>
  <si>
    <t>ﾌﾗｲﾝｸﾞした</t>
  </si>
  <si>
    <t>丸太間を移動する際、丸太またはｽﾄｯﾊﾟｰを跨いだもしくは触れた</t>
  </si>
  <si>
    <t>円板の厚みが3～8㎝を超える、またはそれ未満の場合</t>
  </si>
  <si>
    <t>競技者が故意におがくずを取り除いたり機材を移動させた</t>
  </si>
  <si>
    <t>※1　※2</t>
  </si>
  <si>
    <t>※3</t>
  </si>
  <si>
    <t>※4</t>
  </si>
  <si>
    <t>※3．本競技の競技時間による得点を獲得できない。また、ｿｰﾁｪﾝ着脱競技の得点は0点となる。
       競技者は、ｿｰﾁｪﾝ等を付け直して競技を継続することができる。</t>
  </si>
  <si>
    <t>※4．本競技全体が0点となる。</t>
  </si>
  <si>
    <t>呼び出しがないのに競技場所に入った</t>
  </si>
  <si>
    <t>競技ﾙｰﾙで指定の安全装備を装着せずに競技した</t>
  </si>
  <si>
    <t>間違った方法でチェンソーを始動した</t>
  </si>
  <si>
    <t>ｴﾝｼﾞﾝをかけた状態でｿｰﾁｪﾝに触れた</t>
  </si>
  <si>
    <t>ｴﾝｼﾞﾝをかけた状態でﾌﾞﾚｰｷをかけずに移動した</t>
  </si>
  <si>
    <t>ﾁｪﾝｿｰを5分以内に始動できなかった</t>
  </si>
  <si>
    <t>ｿｰﾁｪﾝが回っている状態で片手でﾁｪﾝｿｰを使用した</t>
  </si>
  <si>
    <t>治療が不要なケガ</t>
  </si>
  <si>
    <t>治療が必要なケガ</t>
  </si>
  <si>
    <t>応急ｾｯﾄを携帯していない</t>
  </si>
  <si>
    <t>A</t>
  </si>
  <si>
    <t>B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</si>
</sst>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°&quot;"/>
    <numFmt numFmtId="177" formatCode="0&quot;秒&quot;"/>
    <numFmt numFmtId="178" formatCode="0&quot;点&quot;"/>
    <numFmt numFmtId="179" formatCode="0.00&quot;度&quot;"/>
    <numFmt numFmtId="180" formatCode="0&quot;mm&quot;"/>
    <numFmt numFmtId="181" formatCode="&quot;クラス&quot;0"/>
    <numFmt numFmtId="182" formatCode="&quot;☑&quot;"/>
    <numFmt numFmtId="183" formatCode="0.00_ "/>
    <numFmt numFmtId="184" formatCode="0_ "/>
    <numFmt numFmtId="185" formatCode="0.0_ "/>
    <numFmt numFmtId="186" formatCode="0.0&quot;秒&quot;"/>
    <numFmt numFmtId="187" formatCode="0&quot;cm&quot;"/>
    <numFmt numFmtId="188" formatCode="0&quot;度&quot;"/>
    <numFmt numFmtId="189" formatCode="0.00&quot;秒&quot;"/>
    <numFmt numFmtId="190" formatCode="0.0&quot;cm&quot;"/>
    <numFmt numFmtId="191" formatCode="0.0&quot;度&quot;"/>
    <numFmt numFmtId="192" formatCode="0.00&quot;mm&quot;"/>
    <numFmt numFmtId="193" formatCode="0.000000000000000_ "/>
    <numFmt numFmtId="194" formatCode="0.0_);[Red]\(0.0\)"/>
    <numFmt numFmtId="195" formatCode="0.000&quot;秒&quot;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ＭＳ Ｐゴシック"/>
      <family val="3"/>
    </font>
    <font>
      <sz val="10"/>
      <name val="Arial"/>
      <family val="2"/>
    </font>
    <font>
      <sz val="12"/>
      <color indexed="8"/>
      <name val="ＭＳ Ｐゴシック"/>
      <family val="3"/>
    </font>
    <font>
      <sz val="14"/>
      <name val="Arial"/>
      <family val="2"/>
    </font>
    <font>
      <sz val="14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9"/>
      <name val="ＭＳ Ｐゴシック"/>
      <family val="3"/>
    </font>
    <font>
      <b/>
      <sz val="14"/>
      <color indexed="12"/>
      <name val="Arial"/>
      <family val="2"/>
    </font>
    <font>
      <b/>
      <sz val="14"/>
      <color indexed="12"/>
      <name val="ＭＳ Ｐ明朝"/>
      <family val="1"/>
    </font>
    <font>
      <b/>
      <vertAlign val="superscript"/>
      <sz val="14"/>
      <color indexed="12"/>
      <name val="Arial"/>
      <family val="2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name val="ＭＳ Ｐゴシック"/>
      <family val="3"/>
    </font>
    <font>
      <sz val="20"/>
      <color indexed="8"/>
      <name val="ＭＳ Ｐゴシック"/>
      <family val="3"/>
    </font>
    <font>
      <b/>
      <sz val="10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rgb="FF0000FF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b/>
      <sz val="14"/>
      <color theme="0"/>
      <name val="ＭＳ Ｐゴシック"/>
      <family val="3"/>
    </font>
    <font>
      <sz val="11"/>
      <color theme="1"/>
      <name val="ＭＳ Ｐゴシック"/>
      <family val="3"/>
    </font>
    <font>
      <sz val="14"/>
      <color theme="0"/>
      <name val="Arial"/>
      <family val="2"/>
    </font>
    <font>
      <sz val="14"/>
      <color theme="1"/>
      <name val="Calibri"/>
      <family val="3"/>
    </font>
    <font>
      <sz val="14"/>
      <color theme="1"/>
      <name val="ＭＳ Ｐゴシック"/>
      <family val="3"/>
    </font>
    <font>
      <b/>
      <sz val="14"/>
      <color theme="0"/>
      <name val="Arial"/>
      <family val="2"/>
    </font>
    <font>
      <sz val="14"/>
      <color theme="0"/>
      <name val="Calibri"/>
      <family val="3"/>
    </font>
    <font>
      <b/>
      <sz val="12"/>
      <color theme="0"/>
      <name val="ＭＳ Ｐゴシック"/>
      <family val="3"/>
    </font>
    <font>
      <sz val="11"/>
      <name val="Calibri"/>
      <family val="3"/>
    </font>
    <font>
      <sz val="20"/>
      <color theme="1"/>
      <name val="Calibri"/>
      <family val="3"/>
    </font>
    <font>
      <b/>
      <sz val="10"/>
      <color theme="0"/>
      <name val="ＭＳ Ｐゴシック"/>
      <family val="3"/>
    </font>
    <font>
      <sz val="14"/>
      <name val="Calibri"/>
      <family val="3"/>
    </font>
    <font>
      <b/>
      <sz val="16"/>
      <color theme="1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-0.24997000396251678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7" fillId="0" borderId="0">
      <alignment/>
      <protection/>
    </xf>
    <xf numFmtId="0" fontId="59" fillId="32" borderId="0" applyNumberFormat="0" applyBorder="0" applyAlignment="0" applyProtection="0"/>
  </cellStyleXfs>
  <cellXfs count="177">
    <xf numFmtId="0" fontId="0" fillId="0" borderId="0" xfId="0" applyFont="1" applyAlignment="1">
      <alignment vertical="center"/>
    </xf>
    <xf numFmtId="0" fontId="60" fillId="0" borderId="0" xfId="0" applyFont="1" applyAlignment="1" applyProtection="1">
      <alignment vertical="center"/>
      <protection/>
    </xf>
    <xf numFmtId="0" fontId="61" fillId="0" borderId="10" xfId="0" applyFont="1" applyBorder="1" applyAlignment="1" applyProtection="1">
      <alignment horizontal="left" vertical="center" shrinkToFit="1"/>
      <protection/>
    </xf>
    <xf numFmtId="0" fontId="61" fillId="0" borderId="11" xfId="0" applyFont="1" applyBorder="1" applyAlignment="1" applyProtection="1">
      <alignment horizontal="left" vertical="center" shrinkToFit="1"/>
      <protection/>
    </xf>
    <xf numFmtId="0" fontId="61" fillId="0" borderId="0" xfId="0" applyFont="1" applyBorder="1" applyAlignment="1" applyProtection="1">
      <alignment horizontal="left" vertical="center" shrinkToFit="1"/>
      <protection/>
    </xf>
    <xf numFmtId="0" fontId="11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62" fillId="0" borderId="0" xfId="0" applyFont="1" applyAlignment="1" applyProtection="1">
      <alignment horizontal="left" vertical="center"/>
      <protection/>
    </xf>
    <xf numFmtId="0" fontId="62" fillId="0" borderId="0" xfId="0" applyFont="1" applyAlignment="1" applyProtection="1">
      <alignment vertical="center"/>
      <protection/>
    </xf>
    <xf numFmtId="0" fontId="61" fillId="0" borderId="12" xfId="0" applyFont="1" applyFill="1" applyBorder="1" applyAlignment="1" applyProtection="1">
      <alignment horizontal="center" vertical="center"/>
      <protection/>
    </xf>
    <xf numFmtId="0" fontId="61" fillId="33" borderId="13" xfId="0" applyFont="1" applyFill="1" applyBorder="1" applyAlignment="1" applyProtection="1">
      <alignment horizontal="center" vertical="center"/>
      <protection/>
    </xf>
    <xf numFmtId="176" fontId="61" fillId="0" borderId="13" xfId="0" applyNumberFormat="1" applyFont="1" applyFill="1" applyBorder="1" applyAlignment="1" applyProtection="1">
      <alignment horizontal="center" vertical="center"/>
      <protection/>
    </xf>
    <xf numFmtId="0" fontId="61" fillId="33" borderId="14" xfId="0" applyFont="1" applyFill="1" applyBorder="1" applyAlignment="1" applyProtection="1">
      <alignment horizontal="center" vertical="center"/>
      <protection/>
    </xf>
    <xf numFmtId="0" fontId="61" fillId="0" borderId="13" xfId="0" applyFont="1" applyFill="1" applyBorder="1" applyAlignment="1" applyProtection="1">
      <alignment horizontal="center" vertical="center"/>
      <protection/>
    </xf>
    <xf numFmtId="0" fontId="61" fillId="33" borderId="15" xfId="0" applyFont="1" applyFill="1" applyBorder="1" applyAlignment="1" applyProtection="1">
      <alignment horizontal="center" vertical="center"/>
      <protection/>
    </xf>
    <xf numFmtId="0" fontId="61" fillId="0" borderId="12" xfId="0" applyFont="1" applyBorder="1" applyAlignment="1" applyProtection="1">
      <alignment horizontal="center" vertical="center"/>
      <protection/>
    </xf>
    <xf numFmtId="176" fontId="61" fillId="0" borderId="13" xfId="0" applyNumberFormat="1" applyFont="1" applyBorder="1" applyAlignment="1" applyProtection="1">
      <alignment horizontal="center" vertical="center"/>
      <protection/>
    </xf>
    <xf numFmtId="176" fontId="61" fillId="0" borderId="13" xfId="0" applyNumberFormat="1" applyFont="1" applyFill="1" applyBorder="1" applyAlignment="1" applyProtection="1">
      <alignment horizontal="center" vertical="center" shrinkToFit="1"/>
      <protection/>
    </xf>
    <xf numFmtId="176" fontId="61" fillId="0" borderId="13" xfId="0" applyNumberFormat="1" applyFont="1" applyBorder="1" applyAlignment="1" applyProtection="1">
      <alignment horizontal="center" vertical="center" shrinkToFit="1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60" fillId="0" borderId="16" xfId="0" applyFont="1" applyFill="1" applyBorder="1" applyAlignment="1" applyProtection="1">
      <alignment horizontal="center" vertical="center"/>
      <protection/>
    </xf>
    <xf numFmtId="0" fontId="61" fillId="0" borderId="17" xfId="0" applyFont="1" applyFill="1" applyBorder="1" applyAlignment="1" applyProtection="1">
      <alignment horizontal="center" vertical="center"/>
      <protection/>
    </xf>
    <xf numFmtId="0" fontId="61" fillId="33" borderId="18" xfId="0" applyFont="1" applyFill="1" applyBorder="1" applyAlignment="1" applyProtection="1">
      <alignment horizontal="center" vertical="center"/>
      <protection/>
    </xf>
    <xf numFmtId="0" fontId="61" fillId="0" borderId="17" xfId="0" applyFont="1" applyBorder="1" applyAlignment="1" applyProtection="1">
      <alignment horizontal="center" vertical="center"/>
      <protection/>
    </xf>
    <xf numFmtId="0" fontId="61" fillId="0" borderId="13" xfId="0" applyFont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 vertical="center" shrinkToFit="1"/>
      <protection/>
    </xf>
    <xf numFmtId="0" fontId="61" fillId="0" borderId="11" xfId="0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61" fillId="0" borderId="10" xfId="0" applyFont="1" applyBorder="1" applyAlignment="1" applyProtection="1">
      <alignment horizontal="right"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64" fillId="34" borderId="0" xfId="0" applyFont="1" applyFill="1" applyAlignment="1" applyProtection="1">
      <alignment vertical="center"/>
      <protection/>
    </xf>
    <xf numFmtId="0" fontId="65" fillId="35" borderId="13" xfId="0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right" vertical="center"/>
      <protection/>
    </xf>
    <xf numFmtId="0" fontId="66" fillId="0" borderId="19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7" fillId="34" borderId="16" xfId="0" applyFont="1" applyFill="1" applyBorder="1" applyAlignment="1" applyProtection="1">
      <alignment vertical="center"/>
      <protection/>
    </xf>
    <xf numFmtId="0" fontId="12" fillId="35" borderId="15" xfId="0" applyFont="1" applyFill="1" applyBorder="1" applyAlignment="1" applyProtection="1">
      <alignment horizontal="center" vertical="center"/>
      <protection/>
    </xf>
    <xf numFmtId="0" fontId="68" fillId="0" borderId="0" xfId="0" applyFont="1" applyAlignment="1">
      <alignment vertical="center"/>
    </xf>
    <xf numFmtId="182" fontId="69" fillId="28" borderId="15" xfId="0" applyNumberFormat="1" applyFont="1" applyFill="1" applyBorder="1" applyAlignment="1" applyProtection="1">
      <alignment horizontal="center" vertical="center"/>
      <protection locked="0"/>
    </xf>
    <xf numFmtId="178" fontId="61" fillId="0" borderId="0" xfId="0" applyNumberFormat="1" applyFont="1" applyFill="1" applyBorder="1" applyAlignment="1" applyProtection="1">
      <alignment vertical="center"/>
      <protection hidden="1"/>
    </xf>
    <xf numFmtId="0" fontId="66" fillId="0" borderId="19" xfId="0" applyFont="1" applyFill="1" applyBorder="1" applyAlignment="1">
      <alignment horizontal="center" vertical="center" wrapText="1"/>
    </xf>
    <xf numFmtId="0" fontId="70" fillId="35" borderId="13" xfId="0" applyFont="1" applyFill="1" applyBorder="1" applyAlignment="1" applyProtection="1">
      <alignment horizontal="center" vertical="center"/>
      <protection/>
    </xf>
    <xf numFmtId="0" fontId="61" fillId="28" borderId="13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71" fillId="0" borderId="0" xfId="0" applyFont="1" applyAlignment="1">
      <alignment vertical="center"/>
    </xf>
    <xf numFmtId="0" fontId="70" fillId="0" borderId="0" xfId="0" applyFont="1" applyAlignment="1" applyProtection="1">
      <alignment vertical="center"/>
      <protection/>
    </xf>
    <xf numFmtId="0" fontId="64" fillId="0" borderId="16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72" fillId="36" borderId="18" xfId="0" applyFont="1" applyFill="1" applyBorder="1" applyAlignment="1" applyProtection="1">
      <alignment horizontal="center" vertical="center"/>
      <protection locked="0"/>
    </xf>
    <xf numFmtId="0" fontId="72" fillId="36" borderId="20" xfId="0" applyFont="1" applyFill="1" applyBorder="1" applyAlignment="1" applyProtection="1">
      <alignment horizontal="center" vertical="center"/>
      <protection locked="0"/>
    </xf>
    <xf numFmtId="0" fontId="68" fillId="0" borderId="21" xfId="0" applyFont="1" applyBorder="1" applyAlignment="1" applyProtection="1">
      <alignment horizontal="center" vertical="center"/>
      <protection hidden="1"/>
    </xf>
    <xf numFmtId="0" fontId="68" fillId="0" borderId="22" xfId="0" applyFont="1" applyBorder="1" applyAlignment="1" applyProtection="1">
      <alignment vertical="center"/>
      <protection locked="0"/>
    </xf>
    <xf numFmtId="0" fontId="68" fillId="0" borderId="23" xfId="0" applyFont="1" applyBorder="1" applyAlignment="1" applyProtection="1">
      <alignment vertical="center"/>
      <protection locked="0"/>
    </xf>
    <xf numFmtId="0" fontId="68" fillId="0" borderId="24" xfId="0" applyFont="1" applyBorder="1" applyAlignment="1" applyProtection="1">
      <alignment horizontal="center" vertical="center"/>
      <protection hidden="1"/>
    </xf>
    <xf numFmtId="0" fontId="68" fillId="0" borderId="13" xfId="0" applyFont="1" applyBorder="1" applyAlignment="1" applyProtection="1">
      <alignment vertical="center"/>
      <protection locked="0"/>
    </xf>
    <xf numFmtId="0" fontId="68" fillId="0" borderId="15" xfId="0" applyFont="1" applyBorder="1" applyAlignment="1" applyProtection="1">
      <alignment vertical="center"/>
      <protection locked="0"/>
    </xf>
    <xf numFmtId="0" fontId="68" fillId="0" borderId="25" xfId="0" applyFont="1" applyBorder="1" applyAlignment="1" applyProtection="1">
      <alignment horizontal="center" vertical="center"/>
      <protection hidden="1"/>
    </xf>
    <xf numFmtId="0" fontId="68" fillId="0" borderId="18" xfId="0" applyFont="1" applyBorder="1" applyAlignment="1" applyProtection="1">
      <alignment vertical="center"/>
      <protection locked="0"/>
    </xf>
    <xf numFmtId="0" fontId="68" fillId="0" borderId="26" xfId="0" applyFont="1" applyBorder="1" applyAlignment="1" applyProtection="1">
      <alignment vertical="center"/>
      <protection locked="0"/>
    </xf>
    <xf numFmtId="49" fontId="68" fillId="28" borderId="27" xfId="0" applyNumberFormat="1" applyFont="1" applyFill="1" applyBorder="1" applyAlignment="1" applyProtection="1">
      <alignment horizontal="center" vertical="center"/>
      <protection locked="0"/>
    </xf>
    <xf numFmtId="49" fontId="68" fillId="28" borderId="22" xfId="0" applyNumberFormat="1" applyFont="1" applyFill="1" applyBorder="1" applyAlignment="1" applyProtection="1">
      <alignment vertical="center"/>
      <protection locked="0"/>
    </xf>
    <xf numFmtId="181" fontId="68" fillId="28" borderId="22" xfId="0" applyNumberFormat="1" applyFont="1" applyFill="1" applyBorder="1" applyAlignment="1" applyProtection="1">
      <alignment horizontal="center" vertical="center"/>
      <protection locked="0"/>
    </xf>
    <xf numFmtId="49" fontId="68" fillId="28" borderId="12" xfId="0" applyNumberFormat="1" applyFont="1" applyFill="1" applyBorder="1" applyAlignment="1" applyProtection="1">
      <alignment horizontal="center" vertical="center"/>
      <protection locked="0"/>
    </xf>
    <xf numFmtId="49" fontId="68" fillId="28" borderId="13" xfId="0" applyNumberFormat="1" applyFont="1" applyFill="1" applyBorder="1" applyAlignment="1" applyProtection="1">
      <alignment vertical="center"/>
      <protection locked="0"/>
    </xf>
    <xf numFmtId="181" fontId="68" fillId="28" borderId="13" xfId="0" applyNumberFormat="1" applyFont="1" applyFill="1" applyBorder="1" applyAlignment="1" applyProtection="1">
      <alignment horizontal="center" vertical="center"/>
      <protection locked="0"/>
    </xf>
    <xf numFmtId="49" fontId="68" fillId="28" borderId="17" xfId="0" applyNumberFormat="1" applyFont="1" applyFill="1" applyBorder="1" applyAlignment="1" applyProtection="1">
      <alignment horizontal="center" vertical="center"/>
      <protection locked="0"/>
    </xf>
    <xf numFmtId="49" fontId="68" fillId="28" borderId="18" xfId="0" applyNumberFormat="1" applyFont="1" applyFill="1" applyBorder="1" applyAlignment="1" applyProtection="1">
      <alignment vertical="center"/>
      <protection locked="0"/>
    </xf>
    <xf numFmtId="181" fontId="68" fillId="28" borderId="18" xfId="0" applyNumberFormat="1" applyFont="1" applyFill="1" applyBorder="1" applyAlignment="1" applyProtection="1">
      <alignment horizontal="center" vertical="center"/>
      <protection locked="0"/>
    </xf>
    <xf numFmtId="0" fontId="73" fillId="0" borderId="24" xfId="0" applyFont="1" applyBorder="1" applyAlignment="1">
      <alignment horizontal="center" vertical="center" wrapText="1"/>
    </xf>
    <xf numFmtId="0" fontId="61" fillId="37" borderId="13" xfId="0" applyFont="1" applyFill="1" applyBorder="1" applyAlignment="1" applyProtection="1">
      <alignment horizontal="center" vertical="center"/>
      <protection locked="0"/>
    </xf>
    <xf numFmtId="0" fontId="61" fillId="38" borderId="13" xfId="0" applyFont="1" applyFill="1" applyBorder="1" applyAlignment="1" applyProtection="1">
      <alignment horizontal="center" vertical="center"/>
      <protection locked="0"/>
    </xf>
    <xf numFmtId="177" fontId="70" fillId="5" borderId="0" xfId="0" applyNumberFormat="1" applyFont="1" applyFill="1" applyBorder="1" applyAlignment="1" applyProtection="1">
      <alignment vertical="center"/>
      <protection/>
    </xf>
    <xf numFmtId="0" fontId="67" fillId="34" borderId="0" xfId="0" applyFont="1" applyFill="1" applyBorder="1" applyAlignment="1" applyProtection="1">
      <alignment vertical="center"/>
      <protection/>
    </xf>
    <xf numFmtId="177" fontId="70" fillId="5" borderId="13" xfId="0" applyNumberFormat="1" applyFont="1" applyFill="1" applyBorder="1" applyAlignment="1" applyProtection="1">
      <alignment vertical="center"/>
      <protection/>
    </xf>
    <xf numFmtId="0" fontId="67" fillId="0" borderId="13" xfId="0" applyFont="1" applyBorder="1" applyAlignment="1" applyProtection="1">
      <alignment vertical="center"/>
      <protection/>
    </xf>
    <xf numFmtId="0" fontId="67" fillId="34" borderId="15" xfId="0" applyFont="1" applyFill="1" applyBorder="1" applyAlignment="1" applyProtection="1">
      <alignment horizontal="center" vertical="center"/>
      <protection locked="0"/>
    </xf>
    <xf numFmtId="0" fontId="64" fillId="34" borderId="15" xfId="0" applyFont="1" applyFill="1" applyBorder="1" applyAlignment="1" applyProtection="1">
      <alignment horizontal="center" vertical="center"/>
      <protection locked="0"/>
    </xf>
    <xf numFmtId="0" fontId="65" fillId="35" borderId="28" xfId="0" applyFont="1" applyFill="1" applyBorder="1" applyAlignment="1" applyProtection="1">
      <alignment horizontal="center" vertical="center"/>
      <protection/>
    </xf>
    <xf numFmtId="0" fontId="65" fillId="35" borderId="29" xfId="0" applyFont="1" applyFill="1" applyBorder="1" applyAlignment="1" applyProtection="1">
      <alignment horizontal="center" vertical="center"/>
      <protection/>
    </xf>
    <xf numFmtId="49" fontId="65" fillId="35" borderId="30" xfId="0" applyNumberFormat="1" applyFont="1" applyFill="1" applyBorder="1" applyAlignment="1" applyProtection="1">
      <alignment horizontal="center" vertical="center"/>
      <protection locked="0"/>
    </xf>
    <xf numFmtId="49" fontId="65" fillId="35" borderId="31" xfId="0" applyNumberFormat="1" applyFont="1" applyFill="1" applyBorder="1" applyAlignment="1" applyProtection="1">
      <alignment horizontal="center" vertical="center"/>
      <protection locked="0"/>
    </xf>
    <xf numFmtId="49" fontId="65" fillId="35" borderId="32" xfId="0" applyNumberFormat="1" applyFont="1" applyFill="1" applyBorder="1" applyAlignment="1" applyProtection="1">
      <alignment horizontal="center" vertical="center"/>
      <protection locked="0"/>
    </xf>
    <xf numFmtId="49" fontId="65" fillId="35" borderId="33" xfId="0" applyNumberFormat="1" applyFont="1" applyFill="1" applyBorder="1" applyAlignment="1" applyProtection="1">
      <alignment horizontal="center" vertical="center"/>
      <protection locked="0"/>
    </xf>
    <xf numFmtId="0" fontId="65" fillId="36" borderId="34" xfId="0" applyFont="1" applyFill="1" applyBorder="1" applyAlignment="1" applyProtection="1">
      <alignment horizontal="center" vertical="center"/>
      <protection locked="0"/>
    </xf>
    <xf numFmtId="0" fontId="65" fillId="36" borderId="35" xfId="0" applyFont="1" applyFill="1" applyBorder="1" applyAlignment="1" applyProtection="1">
      <alignment horizontal="center" vertical="center"/>
      <protection locked="0"/>
    </xf>
    <xf numFmtId="49" fontId="74" fillId="0" borderId="36" xfId="0" applyNumberFormat="1" applyFont="1" applyBorder="1" applyAlignment="1">
      <alignment vertical="center"/>
    </xf>
    <xf numFmtId="178" fontId="61" fillId="37" borderId="18" xfId="0" applyNumberFormat="1" applyFont="1" applyFill="1" applyBorder="1" applyAlignment="1" applyProtection="1">
      <alignment horizontal="center" vertical="center"/>
      <protection hidden="1"/>
    </xf>
    <xf numFmtId="178" fontId="61" fillId="37" borderId="26" xfId="0" applyNumberFormat="1" applyFont="1" applyFill="1" applyBorder="1" applyAlignment="1" applyProtection="1">
      <alignment horizontal="center" vertical="center"/>
      <protection hidden="1"/>
    </xf>
    <xf numFmtId="178" fontId="68" fillId="5" borderId="37" xfId="0" applyNumberFormat="1" applyFont="1" applyFill="1" applyBorder="1" applyAlignment="1" applyProtection="1">
      <alignment vertical="center"/>
      <protection hidden="1"/>
    </xf>
    <xf numFmtId="178" fontId="68" fillId="5" borderId="14" xfId="0" applyNumberFormat="1" applyFont="1" applyFill="1" applyBorder="1" applyAlignment="1" applyProtection="1">
      <alignment vertical="center"/>
      <protection hidden="1"/>
    </xf>
    <xf numFmtId="0" fontId="69" fillId="38" borderId="37" xfId="0" applyFont="1" applyFill="1" applyBorder="1" applyAlignment="1" applyProtection="1">
      <alignment vertical="center"/>
      <protection/>
    </xf>
    <xf numFmtId="0" fontId="69" fillId="38" borderId="15" xfId="0" applyFont="1" applyFill="1" applyBorder="1" applyAlignment="1" applyProtection="1">
      <alignment vertical="center"/>
      <protection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 wrapText="1"/>
    </xf>
    <xf numFmtId="0" fontId="73" fillId="0" borderId="37" xfId="0" applyFont="1" applyBorder="1" applyAlignment="1">
      <alignment horizontal="left" vertical="center" wrapText="1"/>
    </xf>
    <xf numFmtId="0" fontId="65" fillId="39" borderId="17" xfId="0" applyFont="1" applyFill="1" applyBorder="1" applyAlignment="1" applyProtection="1">
      <alignment horizontal="left" vertical="center"/>
      <protection/>
    </xf>
    <xf numFmtId="0" fontId="70" fillId="39" borderId="18" xfId="0" applyFont="1" applyFill="1" applyBorder="1" applyAlignment="1" applyProtection="1">
      <alignment horizontal="left" vertical="center"/>
      <protection/>
    </xf>
    <xf numFmtId="0" fontId="69" fillId="0" borderId="13" xfId="0" applyFont="1" applyBorder="1" applyAlignment="1">
      <alignment horizontal="center" vertical="center"/>
    </xf>
    <xf numFmtId="0" fontId="16" fillId="6" borderId="12" xfId="0" applyFont="1" applyFill="1" applyBorder="1" applyAlignment="1" applyProtection="1">
      <alignment vertical="center" wrapText="1"/>
      <protection/>
    </xf>
    <xf numFmtId="0" fontId="16" fillId="6" borderId="13" xfId="0" applyFont="1" applyFill="1" applyBorder="1" applyAlignment="1" applyProtection="1">
      <alignment vertical="center" wrapText="1"/>
      <protection/>
    </xf>
    <xf numFmtId="178" fontId="69" fillId="5" borderId="37" xfId="0" applyNumberFormat="1" applyFont="1" applyFill="1" applyBorder="1" applyAlignment="1" applyProtection="1">
      <alignment vertical="center"/>
      <protection hidden="1"/>
    </xf>
    <xf numFmtId="178" fontId="69" fillId="5" borderId="15" xfId="0" applyNumberFormat="1" applyFont="1" applyFill="1" applyBorder="1" applyAlignment="1" applyProtection="1">
      <alignment vertical="center"/>
      <protection hidden="1"/>
    </xf>
    <xf numFmtId="179" fontId="61" fillId="28" borderId="41" xfId="0" applyNumberFormat="1" applyFont="1" applyFill="1" applyBorder="1" applyAlignment="1" applyProtection="1">
      <alignment horizontal="center" vertical="center"/>
      <protection locked="0"/>
    </xf>
    <xf numFmtId="179" fontId="61" fillId="28" borderId="42" xfId="0" applyNumberFormat="1" applyFont="1" applyFill="1" applyBorder="1" applyAlignment="1" applyProtection="1">
      <alignment horizontal="center" vertical="center"/>
      <protection locked="0"/>
    </xf>
    <xf numFmtId="0" fontId="70" fillId="35" borderId="13" xfId="0" applyFont="1" applyFill="1" applyBorder="1" applyAlignment="1" applyProtection="1">
      <alignment horizontal="center" vertical="center"/>
      <protection/>
    </xf>
    <xf numFmtId="0" fontId="61" fillId="5" borderId="13" xfId="0" applyNumberFormat="1" applyFont="1" applyFill="1" applyBorder="1" applyAlignment="1" applyProtection="1">
      <alignment horizontal="center" vertical="center"/>
      <protection hidden="1"/>
    </xf>
    <xf numFmtId="0" fontId="61" fillId="5" borderId="14" xfId="0" applyNumberFormat="1" applyFont="1" applyFill="1" applyBorder="1" applyAlignment="1" applyProtection="1">
      <alignment horizontal="center" vertical="center"/>
      <protection hidden="1"/>
    </xf>
    <xf numFmtId="0" fontId="75" fillId="35" borderId="12" xfId="0" applyFont="1" applyFill="1" applyBorder="1" applyAlignment="1" applyProtection="1">
      <alignment vertical="center" textRotation="255"/>
      <protection/>
    </xf>
    <xf numFmtId="0" fontId="65" fillId="35" borderId="13" xfId="0" applyFont="1" applyFill="1" applyBorder="1" applyAlignment="1" applyProtection="1">
      <alignment horizontal="center" vertical="center"/>
      <protection/>
    </xf>
    <xf numFmtId="179" fontId="61" fillId="28" borderId="43" xfId="0" applyNumberFormat="1" applyFont="1" applyFill="1" applyBorder="1" applyAlignment="1" applyProtection="1">
      <alignment horizontal="center" vertical="center"/>
      <protection locked="0"/>
    </xf>
    <xf numFmtId="0" fontId="69" fillId="0" borderId="13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 wrapText="1"/>
    </xf>
    <xf numFmtId="0" fontId="66" fillId="0" borderId="37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37" xfId="0" applyFont="1" applyBorder="1" applyAlignment="1">
      <alignment horizontal="left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37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/>
    </xf>
    <xf numFmtId="0" fontId="70" fillId="35" borderId="12" xfId="0" applyFont="1" applyFill="1" applyBorder="1" applyAlignment="1" applyProtection="1">
      <alignment horizontal="left" vertical="center"/>
      <protection/>
    </xf>
    <xf numFmtId="0" fontId="70" fillId="35" borderId="13" xfId="0" applyFont="1" applyFill="1" applyBorder="1" applyAlignment="1" applyProtection="1">
      <alignment horizontal="left" vertical="center"/>
      <protection/>
    </xf>
    <xf numFmtId="0" fontId="69" fillId="0" borderId="14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178" fontId="61" fillId="5" borderId="10" xfId="0" applyNumberFormat="1" applyFont="1" applyFill="1" applyBorder="1" applyAlignment="1" applyProtection="1">
      <alignment horizontal="center" vertical="center"/>
      <protection hidden="1"/>
    </xf>
    <xf numFmtId="178" fontId="61" fillId="5" borderId="44" xfId="0" applyNumberFormat="1" applyFont="1" applyFill="1" applyBorder="1" applyAlignment="1" applyProtection="1">
      <alignment horizontal="center" vertical="center"/>
      <protection hidden="1"/>
    </xf>
    <xf numFmtId="0" fontId="61" fillId="0" borderId="22" xfId="0" applyNumberFormat="1" applyFont="1" applyBorder="1" applyAlignment="1" applyProtection="1">
      <alignment horizontal="left" vertical="center"/>
      <protection hidden="1"/>
    </xf>
    <xf numFmtId="0" fontId="61" fillId="0" borderId="23" xfId="0" applyNumberFormat="1" applyFont="1" applyBorder="1" applyAlignment="1" applyProtection="1">
      <alignment horizontal="left" vertical="center"/>
      <protection hidden="1"/>
    </xf>
    <xf numFmtId="0" fontId="61" fillId="0" borderId="13" xfId="0" applyNumberFormat="1" applyFont="1" applyBorder="1" applyAlignment="1" applyProtection="1">
      <alignment horizontal="left" vertical="center"/>
      <protection hidden="1"/>
    </xf>
    <xf numFmtId="0" fontId="61" fillId="0" borderId="15" xfId="0" applyNumberFormat="1" applyFont="1" applyBorder="1" applyAlignment="1" applyProtection="1">
      <alignment horizontal="left" vertical="center"/>
      <protection hidden="1"/>
    </xf>
    <xf numFmtId="181" fontId="61" fillId="0" borderId="13" xfId="0" applyNumberFormat="1" applyFont="1" applyFill="1" applyBorder="1" applyAlignment="1" applyProtection="1">
      <alignment horizontal="left" vertical="center"/>
      <protection hidden="1"/>
    </xf>
    <xf numFmtId="181" fontId="61" fillId="0" borderId="15" xfId="0" applyNumberFormat="1" applyFont="1" applyFill="1" applyBorder="1" applyAlignment="1" applyProtection="1">
      <alignment horizontal="left" vertical="center"/>
      <protection hidden="1"/>
    </xf>
    <xf numFmtId="0" fontId="12" fillId="35" borderId="12" xfId="0" applyFont="1" applyFill="1" applyBorder="1" applyAlignment="1" applyProtection="1">
      <alignment horizontal="center" vertical="center"/>
      <protection/>
    </xf>
    <xf numFmtId="189" fontId="61" fillId="28" borderId="13" xfId="0" applyNumberFormat="1" applyFont="1" applyFill="1" applyBorder="1" applyAlignment="1" applyProtection="1">
      <alignment horizontal="center" vertical="center"/>
      <protection locked="0"/>
    </xf>
    <xf numFmtId="0" fontId="77" fillId="0" borderId="45" xfId="0" applyFont="1" applyFill="1" applyBorder="1" applyAlignment="1" applyProtection="1">
      <alignment horizontal="center" vertical="center"/>
      <protection/>
    </xf>
    <xf numFmtId="0" fontId="77" fillId="0" borderId="46" xfId="0" applyFont="1" applyFill="1" applyBorder="1" applyAlignment="1" applyProtection="1">
      <alignment horizontal="center" vertical="center"/>
      <protection/>
    </xf>
    <xf numFmtId="0" fontId="77" fillId="0" borderId="47" xfId="0" applyFont="1" applyFill="1" applyBorder="1" applyAlignment="1" applyProtection="1">
      <alignment horizontal="center" vertical="center"/>
      <protection/>
    </xf>
    <xf numFmtId="0" fontId="70" fillId="35" borderId="27" xfId="0" applyFont="1" applyFill="1" applyBorder="1" applyAlignment="1" applyProtection="1">
      <alignment horizontal="center" vertical="center"/>
      <protection/>
    </xf>
    <xf numFmtId="0" fontId="70" fillId="35" borderId="22" xfId="0" applyFont="1" applyFill="1" applyBorder="1" applyAlignment="1" applyProtection="1">
      <alignment horizontal="center" vertical="center"/>
      <protection/>
    </xf>
    <xf numFmtId="0" fontId="70" fillId="35" borderId="12" xfId="0" applyFont="1" applyFill="1" applyBorder="1" applyAlignment="1" applyProtection="1">
      <alignment horizontal="center" vertical="center"/>
      <protection/>
    </xf>
    <xf numFmtId="192" fontId="61" fillId="28" borderId="13" xfId="0" applyNumberFormat="1" applyFont="1" applyFill="1" applyBorder="1" applyAlignment="1" applyProtection="1">
      <alignment horizontal="center" vertical="center"/>
      <protection locked="0"/>
    </xf>
    <xf numFmtId="0" fontId="77" fillId="0" borderId="48" xfId="0" applyFont="1" applyBorder="1" applyAlignment="1" applyProtection="1">
      <alignment horizontal="center" vertical="center"/>
      <protection/>
    </xf>
    <xf numFmtId="0" fontId="77" fillId="0" borderId="49" xfId="0" applyFont="1" applyBorder="1" applyAlignment="1" applyProtection="1">
      <alignment horizontal="center" vertical="center"/>
      <protection/>
    </xf>
    <xf numFmtId="0" fontId="77" fillId="0" borderId="50" xfId="0" applyFont="1" applyBorder="1" applyAlignment="1" applyProtection="1">
      <alignment horizontal="center" vertical="center"/>
      <protection/>
    </xf>
    <xf numFmtId="0" fontId="12" fillId="40" borderId="12" xfId="0" applyFont="1" applyFill="1" applyBorder="1" applyAlignment="1" applyProtection="1">
      <alignment horizontal="center" vertical="center"/>
      <protection/>
    </xf>
    <xf numFmtId="0" fontId="70" fillId="40" borderId="13" xfId="0" applyFont="1" applyFill="1" applyBorder="1" applyAlignment="1" applyProtection="1">
      <alignment horizontal="center" vertical="center"/>
      <protection/>
    </xf>
    <xf numFmtId="189" fontId="61" fillId="0" borderId="13" xfId="0" applyNumberFormat="1" applyFont="1" applyBorder="1" applyAlignment="1" applyProtection="1">
      <alignment horizontal="center" vertical="center"/>
      <protection hidden="1"/>
    </xf>
    <xf numFmtId="0" fontId="61" fillId="38" borderId="13" xfId="0" applyFont="1" applyFill="1" applyBorder="1" applyAlignment="1" applyProtection="1">
      <alignment horizontal="center" vertical="center"/>
      <protection hidden="1"/>
    </xf>
    <xf numFmtId="0" fontId="61" fillId="38" borderId="14" xfId="0" applyFont="1" applyFill="1" applyBorder="1" applyAlignment="1" applyProtection="1">
      <alignment horizontal="center" vertical="center"/>
      <protection hidden="1"/>
    </xf>
    <xf numFmtId="0" fontId="63" fillId="0" borderId="51" xfId="0" applyFont="1" applyBorder="1" applyAlignment="1" applyProtection="1">
      <alignment horizontal="center" vertical="center"/>
      <protection/>
    </xf>
    <xf numFmtId="0" fontId="63" fillId="0" borderId="39" xfId="0" applyFont="1" applyBorder="1" applyAlignment="1" applyProtection="1">
      <alignment horizontal="center" vertical="center"/>
      <protection/>
    </xf>
    <xf numFmtId="0" fontId="63" fillId="0" borderId="40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60" fillId="0" borderId="52" xfId="0" applyFont="1" applyFill="1" applyBorder="1" applyAlignment="1" applyProtection="1">
      <alignment horizontal="center" vertical="center"/>
      <protection/>
    </xf>
    <xf numFmtId="0" fontId="61" fillId="0" borderId="27" xfId="0" applyFont="1" applyBorder="1" applyAlignment="1" applyProtection="1">
      <alignment horizontal="center" vertical="center" shrinkToFit="1"/>
      <protection/>
    </xf>
    <xf numFmtId="0" fontId="61" fillId="0" borderId="22" xfId="0" applyFont="1" applyBorder="1" applyAlignment="1" applyProtection="1">
      <alignment horizontal="center" vertical="center" shrinkToFit="1"/>
      <protection/>
    </xf>
    <xf numFmtId="0" fontId="61" fillId="0" borderId="53" xfId="0" applyFont="1" applyBorder="1" applyAlignment="1" applyProtection="1">
      <alignment horizontal="center" vertical="center" shrinkToFit="1"/>
      <protection/>
    </xf>
    <xf numFmtId="0" fontId="9" fillId="0" borderId="23" xfId="0" applyFont="1" applyBorder="1" applyAlignment="1" applyProtection="1">
      <alignment horizontal="center" vertical="center" shrinkToFit="1"/>
      <protection/>
    </xf>
    <xf numFmtId="0" fontId="60" fillId="0" borderId="36" xfId="0" applyFont="1" applyBorder="1" applyAlignment="1" applyProtection="1">
      <alignment vertical="center"/>
      <protection/>
    </xf>
    <xf numFmtId="0" fontId="64" fillId="0" borderId="54" xfId="0" applyFont="1" applyBorder="1" applyAlignment="1" applyProtection="1">
      <alignment vertical="center"/>
      <protection/>
    </xf>
    <xf numFmtId="0" fontId="61" fillId="0" borderId="27" xfId="0" applyFont="1" applyFill="1" applyBorder="1" applyAlignment="1" applyProtection="1">
      <alignment horizontal="center" vertical="center" shrinkToFit="1"/>
      <protection/>
    </xf>
    <xf numFmtId="0" fontId="61" fillId="0" borderId="22" xfId="0" applyFont="1" applyFill="1" applyBorder="1" applyAlignment="1" applyProtection="1">
      <alignment horizontal="center" vertical="center" shrinkToFit="1"/>
      <protection/>
    </xf>
    <xf numFmtId="0" fontId="61" fillId="0" borderId="53" xfId="0" applyFont="1" applyFill="1" applyBorder="1" applyAlignment="1" applyProtection="1">
      <alignment horizontal="center" vertical="center" shrinkToFit="1"/>
      <protection/>
    </xf>
    <xf numFmtId="0" fontId="61" fillId="0" borderId="23" xfId="0" applyFont="1" applyFill="1" applyBorder="1" applyAlignment="1" applyProtection="1">
      <alignment horizontal="center" vertical="center" shrinkToFit="1"/>
      <protection/>
    </xf>
    <xf numFmtId="0" fontId="60" fillId="0" borderId="55" xfId="0" applyFont="1" applyBorder="1" applyAlignment="1" applyProtection="1">
      <alignment vertical="center"/>
      <protection/>
    </xf>
    <xf numFmtId="0" fontId="60" fillId="0" borderId="54" xfId="0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95250</xdr:rowOff>
    </xdr:from>
    <xdr:to>
      <xdr:col>1</xdr:col>
      <xdr:colOff>742950</xdr:colOff>
      <xdr:row>0</xdr:row>
      <xdr:rowOff>504825</xdr:rowOff>
    </xdr:to>
    <xdr:pic>
      <xdr:nvPicPr>
        <xdr:cNvPr id="1" name="cm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0"/>
          <a:ext cx="714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ntrySheet"/>
  <dimension ref="B1:G10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11.421875" style="0" bestFit="1" customWidth="1"/>
    <col min="3" max="3" width="9.28125" style="53" bestFit="1" customWidth="1"/>
    <col min="4" max="5" width="23.57421875" style="54" customWidth="1"/>
    <col min="6" max="7" width="15.00390625" style="0" customWidth="1"/>
  </cols>
  <sheetData>
    <row r="1" spans="3:7" ht="45.75" customHeight="1" thickBot="1">
      <c r="C1" s="92" t="s">
        <v>56</v>
      </c>
      <c r="D1" s="92"/>
      <c r="E1" s="92"/>
      <c r="F1" s="92"/>
      <c r="G1" s="92"/>
    </row>
    <row r="2" spans="2:7" ht="17.25">
      <c r="B2" s="84"/>
      <c r="C2" s="86" t="s">
        <v>48</v>
      </c>
      <c r="D2" s="88" t="s">
        <v>49</v>
      </c>
      <c r="E2" s="88" t="s">
        <v>50</v>
      </c>
      <c r="F2" s="90" t="s">
        <v>51</v>
      </c>
      <c r="G2" s="91"/>
    </row>
    <row r="3" spans="2:7" ht="15" customHeight="1" thickBot="1">
      <c r="B3" s="85"/>
      <c r="C3" s="87"/>
      <c r="D3" s="89"/>
      <c r="E3" s="89"/>
      <c r="F3" s="55" t="s">
        <v>52</v>
      </c>
      <c r="G3" s="56" t="s">
        <v>53</v>
      </c>
    </row>
    <row r="4" spans="2:7" ht="17.25">
      <c r="B4" s="57">
        <f>IF(C4&lt;&gt;"",1,"")</f>
        <v>1</v>
      </c>
      <c r="C4" s="66" t="s">
        <v>54</v>
      </c>
      <c r="D4" s="67" t="s">
        <v>81</v>
      </c>
      <c r="E4" s="68">
        <v>1</v>
      </c>
      <c r="F4" s="58"/>
      <c r="G4" s="59"/>
    </row>
    <row r="5" spans="2:7" ht="17.25">
      <c r="B5" s="60">
        <f>IF(C5&lt;&gt;"",B4+1,"")</f>
        <v>2</v>
      </c>
      <c r="C5" s="69" t="s">
        <v>55</v>
      </c>
      <c r="D5" s="70" t="s">
        <v>82</v>
      </c>
      <c r="E5" s="71">
        <v>2</v>
      </c>
      <c r="F5" s="61"/>
      <c r="G5" s="62"/>
    </row>
    <row r="6" spans="2:7" ht="17.25">
      <c r="B6" s="60">
        <f aca="true" t="shared" si="0" ref="B6:B69">IF(C6&lt;&gt;"",B5+1,"")</f>
      </c>
      <c r="C6" s="69"/>
      <c r="D6" s="70"/>
      <c r="E6" s="71"/>
      <c r="F6" s="61"/>
      <c r="G6" s="62"/>
    </row>
    <row r="7" spans="2:7" ht="17.25">
      <c r="B7" s="60">
        <f t="shared" si="0"/>
      </c>
      <c r="C7" s="69"/>
      <c r="D7" s="70"/>
      <c r="E7" s="71"/>
      <c r="F7" s="61"/>
      <c r="G7" s="62"/>
    </row>
    <row r="8" spans="2:7" ht="17.25">
      <c r="B8" s="60">
        <f t="shared" si="0"/>
      </c>
      <c r="C8" s="69"/>
      <c r="D8" s="70"/>
      <c r="E8" s="71"/>
      <c r="F8" s="61"/>
      <c r="G8" s="62"/>
    </row>
    <row r="9" spans="2:7" ht="17.25">
      <c r="B9" s="60">
        <f t="shared" si="0"/>
      </c>
      <c r="C9" s="69"/>
      <c r="D9" s="70"/>
      <c r="E9" s="71"/>
      <c r="F9" s="61"/>
      <c r="G9" s="62"/>
    </row>
    <row r="10" spans="2:7" ht="17.25">
      <c r="B10" s="60">
        <f t="shared" si="0"/>
      </c>
      <c r="C10" s="69"/>
      <c r="D10" s="70"/>
      <c r="E10" s="71"/>
      <c r="F10" s="61"/>
      <c r="G10" s="62"/>
    </row>
    <row r="11" spans="2:7" ht="17.25">
      <c r="B11" s="60">
        <f t="shared" si="0"/>
      </c>
      <c r="C11" s="69"/>
      <c r="D11" s="70"/>
      <c r="E11" s="71"/>
      <c r="F11" s="61"/>
      <c r="G11" s="62"/>
    </row>
    <row r="12" spans="2:7" ht="17.25">
      <c r="B12" s="60">
        <f t="shared" si="0"/>
      </c>
      <c r="C12" s="69"/>
      <c r="D12" s="70"/>
      <c r="E12" s="71"/>
      <c r="F12" s="61"/>
      <c r="G12" s="62"/>
    </row>
    <row r="13" spans="2:7" ht="17.25">
      <c r="B13" s="60">
        <f t="shared" si="0"/>
      </c>
      <c r="C13" s="69"/>
      <c r="D13" s="70"/>
      <c r="E13" s="71"/>
      <c r="F13" s="61"/>
      <c r="G13" s="62"/>
    </row>
    <row r="14" spans="2:7" ht="17.25">
      <c r="B14" s="60">
        <f t="shared" si="0"/>
      </c>
      <c r="C14" s="69"/>
      <c r="D14" s="70"/>
      <c r="E14" s="71"/>
      <c r="F14" s="61"/>
      <c r="G14" s="62"/>
    </row>
    <row r="15" spans="2:7" ht="17.25">
      <c r="B15" s="60">
        <f t="shared" si="0"/>
      </c>
      <c r="C15" s="69"/>
      <c r="D15" s="70"/>
      <c r="E15" s="71"/>
      <c r="F15" s="61"/>
      <c r="G15" s="62"/>
    </row>
    <row r="16" spans="2:7" ht="17.25">
      <c r="B16" s="60">
        <f t="shared" si="0"/>
      </c>
      <c r="C16" s="69"/>
      <c r="D16" s="70"/>
      <c r="E16" s="71"/>
      <c r="F16" s="61"/>
      <c r="G16" s="62"/>
    </row>
    <row r="17" spans="2:7" ht="17.25">
      <c r="B17" s="60">
        <f t="shared" si="0"/>
      </c>
      <c r="C17" s="69"/>
      <c r="D17" s="70"/>
      <c r="E17" s="71"/>
      <c r="F17" s="61"/>
      <c r="G17" s="62"/>
    </row>
    <row r="18" spans="2:7" ht="17.25">
      <c r="B18" s="60">
        <f t="shared" si="0"/>
      </c>
      <c r="C18" s="69"/>
      <c r="D18" s="70"/>
      <c r="E18" s="71"/>
      <c r="F18" s="61"/>
      <c r="G18" s="62"/>
    </row>
    <row r="19" spans="2:7" ht="17.25">
      <c r="B19" s="60">
        <f t="shared" si="0"/>
      </c>
      <c r="C19" s="69"/>
      <c r="D19" s="70"/>
      <c r="E19" s="71"/>
      <c r="F19" s="61"/>
      <c r="G19" s="62"/>
    </row>
    <row r="20" spans="2:7" ht="17.25">
      <c r="B20" s="60">
        <f t="shared" si="0"/>
      </c>
      <c r="C20" s="69"/>
      <c r="D20" s="70"/>
      <c r="E20" s="71"/>
      <c r="F20" s="61"/>
      <c r="G20" s="62"/>
    </row>
    <row r="21" spans="2:7" ht="17.25">
      <c r="B21" s="60">
        <f t="shared" si="0"/>
      </c>
      <c r="C21" s="69"/>
      <c r="D21" s="70"/>
      <c r="E21" s="71"/>
      <c r="F21" s="61"/>
      <c r="G21" s="62"/>
    </row>
    <row r="22" spans="2:7" ht="17.25">
      <c r="B22" s="60">
        <f t="shared" si="0"/>
      </c>
      <c r="C22" s="69"/>
      <c r="D22" s="70"/>
      <c r="E22" s="71"/>
      <c r="F22" s="61"/>
      <c r="G22" s="62"/>
    </row>
    <row r="23" spans="2:7" ht="17.25">
      <c r="B23" s="60">
        <f t="shared" si="0"/>
      </c>
      <c r="C23" s="69"/>
      <c r="D23" s="70"/>
      <c r="E23" s="71"/>
      <c r="F23" s="61"/>
      <c r="G23" s="62"/>
    </row>
    <row r="24" spans="2:7" ht="17.25">
      <c r="B24" s="60">
        <f t="shared" si="0"/>
      </c>
      <c r="C24" s="69"/>
      <c r="D24" s="70"/>
      <c r="E24" s="71"/>
      <c r="F24" s="61"/>
      <c r="G24" s="62"/>
    </row>
    <row r="25" spans="2:7" ht="17.25">
      <c r="B25" s="60">
        <f t="shared" si="0"/>
      </c>
      <c r="C25" s="69"/>
      <c r="D25" s="70"/>
      <c r="E25" s="71"/>
      <c r="F25" s="61"/>
      <c r="G25" s="62"/>
    </row>
    <row r="26" spans="2:7" ht="17.25">
      <c r="B26" s="60">
        <f t="shared" si="0"/>
      </c>
      <c r="C26" s="69"/>
      <c r="D26" s="70"/>
      <c r="E26" s="71"/>
      <c r="F26" s="61"/>
      <c r="G26" s="62"/>
    </row>
    <row r="27" spans="2:7" ht="17.25">
      <c r="B27" s="60">
        <f t="shared" si="0"/>
      </c>
      <c r="C27" s="69"/>
      <c r="D27" s="70"/>
      <c r="E27" s="71"/>
      <c r="F27" s="61"/>
      <c r="G27" s="62"/>
    </row>
    <row r="28" spans="2:7" ht="17.25">
      <c r="B28" s="60">
        <f t="shared" si="0"/>
      </c>
      <c r="C28" s="69"/>
      <c r="D28" s="70"/>
      <c r="E28" s="71"/>
      <c r="F28" s="61"/>
      <c r="G28" s="62"/>
    </row>
    <row r="29" spans="2:7" ht="17.25">
      <c r="B29" s="60">
        <f t="shared" si="0"/>
      </c>
      <c r="C29" s="69"/>
      <c r="D29" s="70"/>
      <c r="E29" s="71"/>
      <c r="F29" s="61"/>
      <c r="G29" s="62"/>
    </row>
    <row r="30" spans="2:7" ht="17.25">
      <c r="B30" s="60">
        <f t="shared" si="0"/>
      </c>
      <c r="C30" s="69"/>
      <c r="D30" s="70"/>
      <c r="E30" s="71"/>
      <c r="F30" s="61"/>
      <c r="G30" s="62"/>
    </row>
    <row r="31" spans="2:7" ht="17.25">
      <c r="B31" s="60">
        <f t="shared" si="0"/>
      </c>
      <c r="C31" s="69"/>
      <c r="D31" s="70"/>
      <c r="E31" s="71"/>
      <c r="F31" s="61"/>
      <c r="G31" s="62"/>
    </row>
    <row r="32" spans="2:7" ht="17.25">
      <c r="B32" s="60">
        <f t="shared" si="0"/>
      </c>
      <c r="C32" s="69"/>
      <c r="D32" s="70"/>
      <c r="E32" s="71"/>
      <c r="F32" s="61"/>
      <c r="G32" s="62"/>
    </row>
    <row r="33" spans="2:7" ht="17.25">
      <c r="B33" s="60">
        <f t="shared" si="0"/>
      </c>
      <c r="C33" s="69"/>
      <c r="D33" s="70"/>
      <c r="E33" s="71"/>
      <c r="F33" s="61"/>
      <c r="G33" s="62"/>
    </row>
    <row r="34" spans="2:7" ht="17.25">
      <c r="B34" s="60">
        <f t="shared" si="0"/>
      </c>
      <c r="C34" s="69"/>
      <c r="D34" s="70"/>
      <c r="E34" s="71"/>
      <c r="F34" s="61"/>
      <c r="G34" s="62"/>
    </row>
    <row r="35" spans="2:7" ht="17.25">
      <c r="B35" s="60">
        <f t="shared" si="0"/>
      </c>
      <c r="C35" s="69"/>
      <c r="D35" s="70"/>
      <c r="E35" s="71"/>
      <c r="F35" s="61"/>
      <c r="G35" s="62"/>
    </row>
    <row r="36" spans="2:7" ht="17.25">
      <c r="B36" s="60">
        <f t="shared" si="0"/>
      </c>
      <c r="C36" s="69"/>
      <c r="D36" s="70"/>
      <c r="E36" s="71"/>
      <c r="F36" s="61"/>
      <c r="G36" s="62"/>
    </row>
    <row r="37" spans="2:7" ht="17.25">
      <c r="B37" s="60">
        <f t="shared" si="0"/>
      </c>
      <c r="C37" s="69"/>
      <c r="D37" s="70"/>
      <c r="E37" s="71"/>
      <c r="F37" s="61"/>
      <c r="G37" s="62"/>
    </row>
    <row r="38" spans="2:7" ht="17.25">
      <c r="B38" s="60">
        <f t="shared" si="0"/>
      </c>
      <c r="C38" s="69"/>
      <c r="D38" s="70"/>
      <c r="E38" s="71"/>
      <c r="F38" s="61"/>
      <c r="G38" s="62"/>
    </row>
    <row r="39" spans="2:7" ht="17.25">
      <c r="B39" s="60">
        <f t="shared" si="0"/>
      </c>
      <c r="C39" s="69"/>
      <c r="D39" s="70"/>
      <c r="E39" s="71"/>
      <c r="F39" s="61"/>
      <c r="G39" s="62"/>
    </row>
    <row r="40" spans="2:7" ht="17.25">
      <c r="B40" s="60">
        <f t="shared" si="0"/>
      </c>
      <c r="C40" s="69"/>
      <c r="D40" s="70"/>
      <c r="E40" s="71"/>
      <c r="F40" s="61"/>
      <c r="G40" s="62"/>
    </row>
    <row r="41" spans="2:7" ht="17.25">
      <c r="B41" s="60">
        <f t="shared" si="0"/>
      </c>
      <c r="C41" s="69"/>
      <c r="D41" s="70"/>
      <c r="E41" s="71"/>
      <c r="F41" s="61"/>
      <c r="G41" s="62"/>
    </row>
    <row r="42" spans="2:7" ht="17.25">
      <c r="B42" s="60">
        <f t="shared" si="0"/>
      </c>
      <c r="C42" s="69"/>
      <c r="D42" s="70"/>
      <c r="E42" s="71"/>
      <c r="F42" s="61"/>
      <c r="G42" s="62"/>
    </row>
    <row r="43" spans="2:7" ht="17.25">
      <c r="B43" s="60">
        <f t="shared" si="0"/>
      </c>
      <c r="C43" s="69"/>
      <c r="D43" s="70"/>
      <c r="E43" s="71"/>
      <c r="F43" s="61"/>
      <c r="G43" s="62"/>
    </row>
    <row r="44" spans="2:7" ht="17.25">
      <c r="B44" s="60">
        <f t="shared" si="0"/>
      </c>
      <c r="C44" s="69"/>
      <c r="D44" s="70"/>
      <c r="E44" s="71"/>
      <c r="F44" s="61"/>
      <c r="G44" s="62"/>
    </row>
    <row r="45" spans="2:7" ht="17.25">
      <c r="B45" s="60">
        <f t="shared" si="0"/>
      </c>
      <c r="C45" s="69"/>
      <c r="D45" s="70"/>
      <c r="E45" s="71"/>
      <c r="F45" s="61"/>
      <c r="G45" s="62"/>
    </row>
    <row r="46" spans="2:7" ht="17.25">
      <c r="B46" s="60">
        <f t="shared" si="0"/>
      </c>
      <c r="C46" s="69"/>
      <c r="D46" s="70"/>
      <c r="E46" s="71"/>
      <c r="F46" s="61"/>
      <c r="G46" s="62"/>
    </row>
    <row r="47" spans="2:7" ht="17.25">
      <c r="B47" s="60">
        <f t="shared" si="0"/>
      </c>
      <c r="C47" s="69"/>
      <c r="D47" s="70"/>
      <c r="E47" s="71"/>
      <c r="F47" s="61"/>
      <c r="G47" s="62"/>
    </row>
    <row r="48" spans="2:7" ht="17.25">
      <c r="B48" s="60">
        <f t="shared" si="0"/>
      </c>
      <c r="C48" s="69"/>
      <c r="D48" s="70"/>
      <c r="E48" s="71"/>
      <c r="F48" s="61"/>
      <c r="G48" s="62"/>
    </row>
    <row r="49" spans="2:7" ht="17.25">
      <c r="B49" s="60">
        <f t="shared" si="0"/>
      </c>
      <c r="C49" s="69"/>
      <c r="D49" s="70"/>
      <c r="E49" s="71"/>
      <c r="F49" s="61"/>
      <c r="G49" s="62"/>
    </row>
    <row r="50" spans="2:7" ht="17.25">
      <c r="B50" s="60">
        <f t="shared" si="0"/>
      </c>
      <c r="C50" s="69"/>
      <c r="D50" s="70"/>
      <c r="E50" s="71"/>
      <c r="F50" s="61"/>
      <c r="G50" s="62"/>
    </row>
    <row r="51" spans="2:7" ht="17.25">
      <c r="B51" s="60">
        <f t="shared" si="0"/>
      </c>
      <c r="C51" s="69"/>
      <c r="D51" s="70"/>
      <c r="E51" s="71"/>
      <c r="F51" s="61"/>
      <c r="G51" s="62"/>
    </row>
    <row r="52" spans="2:7" ht="17.25">
      <c r="B52" s="60">
        <f t="shared" si="0"/>
      </c>
      <c r="C52" s="69"/>
      <c r="D52" s="70"/>
      <c r="E52" s="71"/>
      <c r="F52" s="61"/>
      <c r="G52" s="62"/>
    </row>
    <row r="53" spans="2:7" ht="17.25">
      <c r="B53" s="60">
        <f t="shared" si="0"/>
      </c>
      <c r="C53" s="69"/>
      <c r="D53" s="70"/>
      <c r="E53" s="71"/>
      <c r="F53" s="61"/>
      <c r="G53" s="62"/>
    </row>
    <row r="54" spans="2:7" ht="17.25">
      <c r="B54" s="60">
        <f t="shared" si="0"/>
      </c>
      <c r="C54" s="69"/>
      <c r="D54" s="70"/>
      <c r="E54" s="71"/>
      <c r="F54" s="61"/>
      <c r="G54" s="62"/>
    </row>
    <row r="55" spans="2:7" ht="17.25">
      <c r="B55" s="60">
        <f t="shared" si="0"/>
      </c>
      <c r="C55" s="69"/>
      <c r="D55" s="70"/>
      <c r="E55" s="71"/>
      <c r="F55" s="61"/>
      <c r="G55" s="62"/>
    </row>
    <row r="56" spans="2:7" ht="17.25">
      <c r="B56" s="60">
        <f t="shared" si="0"/>
      </c>
      <c r="C56" s="69"/>
      <c r="D56" s="70"/>
      <c r="E56" s="71"/>
      <c r="F56" s="61"/>
      <c r="G56" s="62"/>
    </row>
    <row r="57" spans="2:7" ht="17.25">
      <c r="B57" s="60">
        <f t="shared" si="0"/>
      </c>
      <c r="C57" s="69"/>
      <c r="D57" s="70"/>
      <c r="E57" s="71"/>
      <c r="F57" s="61"/>
      <c r="G57" s="62"/>
    </row>
    <row r="58" spans="2:7" ht="17.25">
      <c r="B58" s="60">
        <f t="shared" si="0"/>
      </c>
      <c r="C58" s="69"/>
      <c r="D58" s="70"/>
      <c r="E58" s="71"/>
      <c r="F58" s="61"/>
      <c r="G58" s="62"/>
    </row>
    <row r="59" spans="2:7" ht="17.25">
      <c r="B59" s="60">
        <f t="shared" si="0"/>
      </c>
      <c r="C59" s="69"/>
      <c r="D59" s="70"/>
      <c r="E59" s="71"/>
      <c r="F59" s="61"/>
      <c r="G59" s="62"/>
    </row>
    <row r="60" spans="2:7" ht="17.25">
      <c r="B60" s="60">
        <f t="shared" si="0"/>
      </c>
      <c r="C60" s="69"/>
      <c r="D60" s="70"/>
      <c r="E60" s="71"/>
      <c r="F60" s="61"/>
      <c r="G60" s="62"/>
    </row>
    <row r="61" spans="2:7" ht="17.25">
      <c r="B61" s="60">
        <f t="shared" si="0"/>
      </c>
      <c r="C61" s="69"/>
      <c r="D61" s="70"/>
      <c r="E61" s="71"/>
      <c r="F61" s="61"/>
      <c r="G61" s="62"/>
    </row>
    <row r="62" spans="2:7" ht="17.25">
      <c r="B62" s="60">
        <f t="shared" si="0"/>
      </c>
      <c r="C62" s="69"/>
      <c r="D62" s="70"/>
      <c r="E62" s="71"/>
      <c r="F62" s="61"/>
      <c r="G62" s="62"/>
    </row>
    <row r="63" spans="2:7" ht="17.25">
      <c r="B63" s="60">
        <f t="shared" si="0"/>
      </c>
      <c r="C63" s="69"/>
      <c r="D63" s="70"/>
      <c r="E63" s="71"/>
      <c r="F63" s="61"/>
      <c r="G63" s="62"/>
    </row>
    <row r="64" spans="2:7" ht="17.25">
      <c r="B64" s="60">
        <f t="shared" si="0"/>
      </c>
      <c r="C64" s="69"/>
      <c r="D64" s="70"/>
      <c r="E64" s="71"/>
      <c r="F64" s="61"/>
      <c r="G64" s="62"/>
    </row>
    <row r="65" spans="2:7" ht="17.25">
      <c r="B65" s="60">
        <f t="shared" si="0"/>
      </c>
      <c r="C65" s="69"/>
      <c r="D65" s="70"/>
      <c r="E65" s="71"/>
      <c r="F65" s="61"/>
      <c r="G65" s="62"/>
    </row>
    <row r="66" spans="2:7" ht="17.25">
      <c r="B66" s="60">
        <f t="shared" si="0"/>
      </c>
      <c r="C66" s="69"/>
      <c r="D66" s="70"/>
      <c r="E66" s="71"/>
      <c r="F66" s="61"/>
      <c r="G66" s="62"/>
    </row>
    <row r="67" spans="2:7" ht="17.25">
      <c r="B67" s="60">
        <f t="shared" si="0"/>
      </c>
      <c r="C67" s="69"/>
      <c r="D67" s="70"/>
      <c r="E67" s="71"/>
      <c r="F67" s="61"/>
      <c r="G67" s="62"/>
    </row>
    <row r="68" spans="2:7" ht="17.25">
      <c r="B68" s="60">
        <f t="shared" si="0"/>
      </c>
      <c r="C68" s="69"/>
      <c r="D68" s="70"/>
      <c r="E68" s="71"/>
      <c r="F68" s="61"/>
      <c r="G68" s="62"/>
    </row>
    <row r="69" spans="2:7" ht="17.25">
      <c r="B69" s="60">
        <f t="shared" si="0"/>
      </c>
      <c r="C69" s="69"/>
      <c r="D69" s="70"/>
      <c r="E69" s="71"/>
      <c r="F69" s="61"/>
      <c r="G69" s="62"/>
    </row>
    <row r="70" spans="2:7" ht="17.25">
      <c r="B70" s="60">
        <f aca="true" t="shared" si="1" ref="B70:B103">IF(C70&lt;&gt;"",B69+1,"")</f>
      </c>
      <c r="C70" s="69"/>
      <c r="D70" s="70"/>
      <c r="E70" s="71"/>
      <c r="F70" s="61"/>
      <c r="G70" s="62"/>
    </row>
    <row r="71" spans="2:7" ht="17.25">
      <c r="B71" s="60">
        <f t="shared" si="1"/>
      </c>
      <c r="C71" s="69"/>
      <c r="D71" s="70"/>
      <c r="E71" s="71"/>
      <c r="F71" s="61"/>
      <c r="G71" s="62"/>
    </row>
    <row r="72" spans="2:7" ht="17.25">
      <c r="B72" s="60">
        <f t="shared" si="1"/>
      </c>
      <c r="C72" s="69"/>
      <c r="D72" s="70"/>
      <c r="E72" s="71"/>
      <c r="F72" s="61"/>
      <c r="G72" s="62"/>
    </row>
    <row r="73" spans="2:7" ht="17.25">
      <c r="B73" s="60">
        <f t="shared" si="1"/>
      </c>
      <c r="C73" s="69"/>
      <c r="D73" s="70"/>
      <c r="E73" s="71"/>
      <c r="F73" s="61"/>
      <c r="G73" s="62"/>
    </row>
    <row r="74" spans="2:7" ht="17.25">
      <c r="B74" s="60">
        <f t="shared" si="1"/>
      </c>
      <c r="C74" s="69"/>
      <c r="D74" s="70"/>
      <c r="E74" s="71"/>
      <c r="F74" s="61"/>
      <c r="G74" s="62"/>
    </row>
    <row r="75" spans="2:7" ht="17.25">
      <c r="B75" s="60">
        <f t="shared" si="1"/>
      </c>
      <c r="C75" s="69"/>
      <c r="D75" s="70"/>
      <c r="E75" s="71"/>
      <c r="F75" s="61"/>
      <c r="G75" s="62"/>
    </row>
    <row r="76" spans="2:7" ht="17.25">
      <c r="B76" s="60">
        <f t="shared" si="1"/>
      </c>
      <c r="C76" s="69"/>
      <c r="D76" s="70"/>
      <c r="E76" s="71"/>
      <c r="F76" s="61"/>
      <c r="G76" s="62"/>
    </row>
    <row r="77" spans="2:7" ht="17.25">
      <c r="B77" s="60">
        <f t="shared" si="1"/>
      </c>
      <c r="C77" s="69"/>
      <c r="D77" s="70"/>
      <c r="E77" s="71"/>
      <c r="F77" s="61"/>
      <c r="G77" s="62"/>
    </row>
    <row r="78" spans="2:7" ht="17.25">
      <c r="B78" s="60">
        <f t="shared" si="1"/>
      </c>
      <c r="C78" s="69"/>
      <c r="D78" s="70"/>
      <c r="E78" s="71"/>
      <c r="F78" s="61"/>
      <c r="G78" s="62"/>
    </row>
    <row r="79" spans="2:7" ht="17.25">
      <c r="B79" s="60">
        <f t="shared" si="1"/>
      </c>
      <c r="C79" s="69"/>
      <c r="D79" s="70"/>
      <c r="E79" s="71"/>
      <c r="F79" s="61"/>
      <c r="G79" s="62"/>
    </row>
    <row r="80" spans="2:7" ht="17.25">
      <c r="B80" s="60">
        <f t="shared" si="1"/>
      </c>
      <c r="C80" s="69"/>
      <c r="D80" s="70"/>
      <c r="E80" s="71"/>
      <c r="F80" s="61"/>
      <c r="G80" s="62"/>
    </row>
    <row r="81" spans="2:7" ht="17.25">
      <c r="B81" s="60">
        <f t="shared" si="1"/>
      </c>
      <c r="C81" s="69"/>
      <c r="D81" s="70"/>
      <c r="E81" s="71"/>
      <c r="F81" s="61"/>
      <c r="G81" s="62"/>
    </row>
    <row r="82" spans="2:7" ht="17.25">
      <c r="B82" s="60">
        <f t="shared" si="1"/>
      </c>
      <c r="C82" s="69"/>
      <c r="D82" s="70"/>
      <c r="E82" s="71"/>
      <c r="F82" s="61"/>
      <c r="G82" s="62"/>
    </row>
    <row r="83" spans="2:7" ht="17.25">
      <c r="B83" s="60">
        <f t="shared" si="1"/>
      </c>
      <c r="C83" s="69"/>
      <c r="D83" s="70"/>
      <c r="E83" s="71"/>
      <c r="F83" s="61"/>
      <c r="G83" s="62"/>
    </row>
    <row r="84" spans="2:7" ht="17.25">
      <c r="B84" s="60">
        <f t="shared" si="1"/>
      </c>
      <c r="C84" s="69"/>
      <c r="D84" s="70"/>
      <c r="E84" s="71"/>
      <c r="F84" s="61"/>
      <c r="G84" s="62"/>
    </row>
    <row r="85" spans="2:7" ht="17.25">
      <c r="B85" s="60">
        <f t="shared" si="1"/>
      </c>
      <c r="C85" s="69"/>
      <c r="D85" s="70"/>
      <c r="E85" s="71"/>
      <c r="F85" s="61"/>
      <c r="G85" s="62"/>
    </row>
    <row r="86" spans="2:7" ht="17.25">
      <c r="B86" s="60">
        <f t="shared" si="1"/>
      </c>
      <c r="C86" s="69"/>
      <c r="D86" s="70"/>
      <c r="E86" s="71"/>
      <c r="F86" s="61"/>
      <c r="G86" s="62"/>
    </row>
    <row r="87" spans="2:7" ht="17.25">
      <c r="B87" s="60">
        <f t="shared" si="1"/>
      </c>
      <c r="C87" s="69"/>
      <c r="D87" s="70"/>
      <c r="E87" s="71"/>
      <c r="F87" s="61"/>
      <c r="G87" s="62"/>
    </row>
    <row r="88" spans="2:7" ht="17.25">
      <c r="B88" s="60">
        <f t="shared" si="1"/>
      </c>
      <c r="C88" s="69"/>
      <c r="D88" s="70"/>
      <c r="E88" s="71"/>
      <c r="F88" s="61"/>
      <c r="G88" s="62"/>
    </row>
    <row r="89" spans="2:7" ht="17.25">
      <c r="B89" s="60">
        <f t="shared" si="1"/>
      </c>
      <c r="C89" s="69"/>
      <c r="D89" s="70"/>
      <c r="E89" s="71"/>
      <c r="F89" s="61"/>
      <c r="G89" s="62"/>
    </row>
    <row r="90" spans="2:7" ht="17.25">
      <c r="B90" s="60">
        <f t="shared" si="1"/>
      </c>
      <c r="C90" s="69"/>
      <c r="D90" s="70"/>
      <c r="E90" s="71"/>
      <c r="F90" s="61"/>
      <c r="G90" s="62"/>
    </row>
    <row r="91" spans="2:7" ht="17.25">
      <c r="B91" s="60">
        <f t="shared" si="1"/>
      </c>
      <c r="C91" s="69"/>
      <c r="D91" s="70"/>
      <c r="E91" s="71"/>
      <c r="F91" s="61"/>
      <c r="G91" s="62"/>
    </row>
    <row r="92" spans="2:7" ht="17.25">
      <c r="B92" s="60">
        <f t="shared" si="1"/>
      </c>
      <c r="C92" s="69"/>
      <c r="D92" s="70"/>
      <c r="E92" s="71"/>
      <c r="F92" s="61"/>
      <c r="G92" s="62"/>
    </row>
    <row r="93" spans="2:7" ht="17.25">
      <c r="B93" s="60">
        <f t="shared" si="1"/>
      </c>
      <c r="C93" s="69"/>
      <c r="D93" s="70"/>
      <c r="E93" s="71"/>
      <c r="F93" s="61"/>
      <c r="G93" s="62"/>
    </row>
    <row r="94" spans="2:7" ht="17.25">
      <c r="B94" s="60">
        <f t="shared" si="1"/>
      </c>
      <c r="C94" s="69"/>
      <c r="D94" s="70"/>
      <c r="E94" s="71"/>
      <c r="F94" s="61"/>
      <c r="G94" s="62"/>
    </row>
    <row r="95" spans="2:7" ht="17.25">
      <c r="B95" s="60">
        <f t="shared" si="1"/>
      </c>
      <c r="C95" s="69"/>
      <c r="D95" s="70"/>
      <c r="E95" s="71"/>
      <c r="F95" s="61"/>
      <c r="G95" s="62"/>
    </row>
    <row r="96" spans="2:7" ht="17.25">
      <c r="B96" s="60">
        <f t="shared" si="1"/>
      </c>
      <c r="C96" s="69"/>
      <c r="D96" s="70"/>
      <c r="E96" s="71"/>
      <c r="F96" s="61"/>
      <c r="G96" s="62"/>
    </row>
    <row r="97" spans="2:7" ht="17.25">
      <c r="B97" s="60">
        <f t="shared" si="1"/>
      </c>
      <c r="C97" s="69"/>
      <c r="D97" s="70"/>
      <c r="E97" s="71"/>
      <c r="F97" s="61"/>
      <c r="G97" s="62"/>
    </row>
    <row r="98" spans="2:7" ht="17.25">
      <c r="B98" s="60">
        <f t="shared" si="1"/>
      </c>
      <c r="C98" s="69"/>
      <c r="D98" s="70"/>
      <c r="E98" s="71"/>
      <c r="F98" s="61"/>
      <c r="G98" s="62"/>
    </row>
    <row r="99" spans="2:7" ht="17.25">
      <c r="B99" s="60">
        <f t="shared" si="1"/>
      </c>
      <c r="C99" s="69"/>
      <c r="D99" s="70"/>
      <c r="E99" s="71"/>
      <c r="F99" s="61"/>
      <c r="G99" s="62"/>
    </row>
    <row r="100" spans="2:7" ht="17.25">
      <c r="B100" s="60">
        <f t="shared" si="1"/>
      </c>
      <c r="C100" s="69"/>
      <c r="D100" s="70"/>
      <c r="E100" s="71"/>
      <c r="F100" s="61"/>
      <c r="G100" s="62"/>
    </row>
    <row r="101" spans="2:7" ht="17.25">
      <c r="B101" s="60">
        <f t="shared" si="1"/>
      </c>
      <c r="C101" s="69"/>
      <c r="D101" s="70"/>
      <c r="E101" s="71"/>
      <c r="F101" s="61"/>
      <c r="G101" s="62"/>
    </row>
    <row r="102" spans="2:7" ht="17.25">
      <c r="B102" s="60">
        <f t="shared" si="1"/>
      </c>
      <c r="C102" s="69"/>
      <c r="D102" s="70"/>
      <c r="E102" s="71"/>
      <c r="F102" s="61"/>
      <c r="G102" s="62"/>
    </row>
    <row r="103" spans="2:7" ht="18" thickBot="1">
      <c r="B103" s="63">
        <f t="shared" si="1"/>
      </c>
      <c r="C103" s="72"/>
      <c r="D103" s="73"/>
      <c r="E103" s="74"/>
      <c r="F103" s="64"/>
      <c r="G103" s="65"/>
    </row>
  </sheetData>
  <sheetProtection password="CFA7" sheet="1"/>
  <mergeCells count="6">
    <mergeCell ref="B2:B3"/>
    <mergeCell ref="C2:C3"/>
    <mergeCell ref="D2:D3"/>
    <mergeCell ref="E2:E3"/>
    <mergeCell ref="F2:G2"/>
    <mergeCell ref="C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core">
    <pageSetUpPr fitToPage="1"/>
  </sheetPr>
  <dimension ref="A1:M12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2" width="12.28125" style="1" customWidth="1"/>
    <col min="3" max="5" width="10.7109375" style="1" customWidth="1"/>
    <col min="6" max="6" width="5.57421875" style="1" customWidth="1"/>
    <col min="7" max="7" width="10.7109375" style="1" customWidth="1"/>
    <col min="8" max="8" width="6.8515625" style="1" customWidth="1"/>
    <col min="9" max="9" width="13.421875" style="1" customWidth="1"/>
    <col min="10" max="10" width="7.421875" style="1" customWidth="1"/>
    <col min="11" max="11" width="12.28125" style="1" customWidth="1"/>
    <col min="12" max="12" width="9.421875" style="47" bestFit="1" customWidth="1"/>
    <col min="13" max="14" width="7.421875" style="1" customWidth="1"/>
    <col min="15" max="15" width="4.57421875" style="1" bestFit="1" customWidth="1"/>
    <col min="16" max="16" width="7.421875" style="1" customWidth="1"/>
    <col min="17" max="18" width="6.57421875" style="1" customWidth="1"/>
    <col min="19" max="19" width="7.421875" style="1" customWidth="1"/>
    <col min="20" max="16384" width="9.00390625" style="1" customWidth="1"/>
  </cols>
  <sheetData>
    <row r="1" spans="1:11" ht="18" thickBot="1">
      <c r="A1" s="40" t="s">
        <v>28</v>
      </c>
      <c r="K1" s="33"/>
    </row>
    <row r="2" spans="1:12" s="6" customFormat="1" ht="24" customHeight="1">
      <c r="A2" s="148" t="s">
        <v>4</v>
      </c>
      <c r="B2" s="149"/>
      <c r="C2" s="137"/>
      <c r="D2" s="137"/>
      <c r="E2" s="137"/>
      <c r="F2" s="137"/>
      <c r="G2" s="137"/>
      <c r="H2" s="137"/>
      <c r="I2" s="137"/>
      <c r="J2" s="137"/>
      <c r="K2" s="138"/>
      <c r="L2" s="46"/>
    </row>
    <row r="3" spans="1:12" s="6" customFormat="1" ht="24" customHeight="1">
      <c r="A3" s="150" t="s">
        <v>5</v>
      </c>
      <c r="B3" s="117"/>
      <c r="C3" s="139"/>
      <c r="D3" s="139"/>
      <c r="E3" s="139"/>
      <c r="F3" s="139"/>
      <c r="G3" s="139"/>
      <c r="H3" s="139"/>
      <c r="I3" s="139"/>
      <c r="J3" s="139"/>
      <c r="K3" s="140"/>
      <c r="L3" s="46"/>
    </row>
    <row r="4" spans="1:12" s="6" customFormat="1" ht="24" customHeight="1">
      <c r="A4" s="150" t="s">
        <v>6</v>
      </c>
      <c r="B4" s="117"/>
      <c r="C4" s="141"/>
      <c r="D4" s="141"/>
      <c r="E4" s="141"/>
      <c r="F4" s="141"/>
      <c r="G4" s="141"/>
      <c r="H4" s="141"/>
      <c r="I4" s="141"/>
      <c r="J4" s="141"/>
      <c r="K4" s="142"/>
      <c r="L4" s="46"/>
    </row>
    <row r="5" spans="1:12" s="6" customFormat="1" ht="9.7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8"/>
      <c r="L5" s="46"/>
    </row>
    <row r="6" spans="1:12" s="6" customFormat="1" ht="18">
      <c r="A6" s="111" t="s">
        <v>40</v>
      </c>
      <c r="B6" s="112"/>
      <c r="C6" s="112"/>
      <c r="D6" s="112"/>
      <c r="E6" s="112"/>
      <c r="F6" s="112"/>
      <c r="G6" s="112"/>
      <c r="H6" s="112"/>
      <c r="I6" s="112"/>
      <c r="J6" s="112"/>
      <c r="K6" s="41" t="s">
        <v>27</v>
      </c>
      <c r="L6" s="46"/>
    </row>
    <row r="7" spans="1:12" s="6" customFormat="1" ht="9.75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8"/>
      <c r="L7" s="46"/>
    </row>
    <row r="8" spans="1:12" s="6" customFormat="1" ht="18">
      <c r="A8" s="143" t="s">
        <v>22</v>
      </c>
      <c r="B8" s="117"/>
      <c r="C8" s="144"/>
      <c r="D8" s="144"/>
      <c r="E8" s="144"/>
      <c r="F8" s="117" t="s">
        <v>7</v>
      </c>
      <c r="G8" s="117"/>
      <c r="H8" s="118">
        <f>IF(L10="","",IF(J26&lt;&gt;"",0,IF(接地切りクラス=1,IF(L10&lt;A54,B54,IF(ISNA(LOOKUP(L10,接地切り_時間１,接地切り_時間ポイント１)),0,LOOKUP(L10,接地切り_時間１,接地切り_時間ポイント１))),IF(接地切りクラス=2,IF(L10&lt;G54,H54,IF(ISNA(LOOKUP(L10,接地切り_時間２,接地切り_時間ポイント２)),0,LOOKUP(L10,接地切り_時間２,接地切り_時間ポイント２))),""))))</f>
      </c>
      <c r="I8" s="119"/>
      <c r="J8" s="113" t="s">
        <v>26</v>
      </c>
      <c r="K8" s="114"/>
      <c r="L8" s="46"/>
    </row>
    <row r="9" spans="1:12" s="6" customFormat="1" ht="18">
      <c r="A9" s="143" t="s">
        <v>23</v>
      </c>
      <c r="B9" s="117"/>
      <c r="C9" s="144"/>
      <c r="D9" s="144"/>
      <c r="E9" s="144"/>
      <c r="F9" s="117"/>
      <c r="G9" s="117"/>
      <c r="H9" s="118"/>
      <c r="I9" s="119"/>
      <c r="J9" s="113"/>
      <c r="K9" s="114"/>
      <c r="L9" s="46"/>
    </row>
    <row r="10" spans="1:13" s="6" customFormat="1" ht="18">
      <c r="A10" s="155" t="s">
        <v>25</v>
      </c>
      <c r="B10" s="156"/>
      <c r="C10" s="157">
        <f>IF(COUNT(C8:E9)=0,"",ROUND(SUM(C8:E9)/COUNT(C8:E9),2))</f>
      </c>
      <c r="D10" s="157"/>
      <c r="E10" s="157"/>
      <c r="H10" s="42"/>
      <c r="I10" s="42"/>
      <c r="J10" s="42"/>
      <c r="K10" s="79"/>
      <c r="L10" s="80">
        <f>IF(C10="","",ROUND(C10,0))</f>
      </c>
      <c r="M10" s="78"/>
    </row>
    <row r="11" spans="1:12" s="6" customFormat="1" ht="9.75" customHeigh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8"/>
      <c r="L11" s="46"/>
    </row>
    <row r="12" spans="1:12" s="6" customFormat="1" ht="18">
      <c r="A12" s="120" t="s">
        <v>14</v>
      </c>
      <c r="B12" s="121" t="s">
        <v>13</v>
      </c>
      <c r="C12" s="116"/>
      <c r="D12" s="116"/>
      <c r="E12" s="116"/>
      <c r="F12" s="117" t="s">
        <v>7</v>
      </c>
      <c r="G12" s="163"/>
      <c r="H12" s="118">
        <f>MIN(L12:L14)</f>
        <v>0</v>
      </c>
      <c r="I12" s="119"/>
      <c r="J12" s="95" t="s">
        <v>26</v>
      </c>
      <c r="K12" s="96"/>
      <c r="L12" s="81">
        <f>IF(C12="","",IF(接地切りクラス=1,IF(ISNA(LOOKUP(C12,接地切り_角度１,接地切り_角度ポイント１)),0,LOOKUP(C12,接地切り_角度１,接地切り_角度ポイント１)),IF(接地切りクラス=2,IF(ISNA(LOOKUP(C12,接地切り_角度２,接地切り_角度ポイント２)),0,LOOKUP(C12,接地切り_角度２,接地切り_角度ポイント２)),"")))</f>
      </c>
    </row>
    <row r="13" spans="1:12" s="6" customFormat="1" ht="18">
      <c r="A13" s="120"/>
      <c r="B13" s="121"/>
      <c r="C13" s="122"/>
      <c r="D13" s="122"/>
      <c r="E13" s="122"/>
      <c r="F13" s="163"/>
      <c r="G13" s="163"/>
      <c r="H13" s="118"/>
      <c r="I13" s="119"/>
      <c r="J13" s="95"/>
      <c r="K13" s="96"/>
      <c r="L13" s="81">
        <f>IF(C13="","",IF(接地切りクラス=1,IF(ISNA(LOOKUP(C13,接地切り_角度１,接地切り_角度ポイント１)),0,LOOKUP(C13,接地切り_角度１,接地切り_角度ポイント１)),IF(接地切りクラス=2,IF(ISNA(LOOKUP(C13,接地切り_角度２,接地切り_角度ポイント２)),0,LOOKUP(C13,接地切り_角度２,接地切り_角度ポイント２)),"")))</f>
      </c>
    </row>
    <row r="14" spans="1:12" s="6" customFormat="1" ht="18">
      <c r="A14" s="120"/>
      <c r="B14" s="121"/>
      <c r="C14" s="115"/>
      <c r="D14" s="115"/>
      <c r="E14" s="115"/>
      <c r="F14" s="163"/>
      <c r="G14" s="163"/>
      <c r="H14" s="118"/>
      <c r="I14" s="119"/>
      <c r="J14" s="95"/>
      <c r="K14" s="96"/>
      <c r="L14" s="81">
        <f>IF(C14="","",IF(接地切りクラス=1,IF(ISNA(LOOKUP(C14,接地切り_角度１,接地切り_角度ポイント１)),0,LOOKUP(C14,接地切り_角度１,接地切り_角度ポイント１)),IF(接地切りクラス=2,IF(ISNA(LOOKUP(C14,接地切り_角度２,接地切り_角度ポイント２)),0,LOOKUP(C14,接地切り_角度２,接地切り_角度ポイント２)),"")))</f>
      </c>
    </row>
    <row r="15" spans="1:12" s="6" customFormat="1" ht="18">
      <c r="A15" s="120"/>
      <c r="B15" s="34" t="s">
        <v>43</v>
      </c>
      <c r="C15" s="151"/>
      <c r="D15" s="151"/>
      <c r="E15" s="151"/>
      <c r="F15" s="117" t="s">
        <v>7</v>
      </c>
      <c r="G15" s="117"/>
      <c r="H15" s="158">
        <f>IF(C15="","",IF(J24&lt;&gt;"",0,IF(接地切りクラス=1,IF(ISNA(LOOKUP(ROUND(C15,0),接地切り_厚さ１,接地切り_厚さポイント１)),0,LOOKUP(ROUND(C15,0),接地切り_厚さ１,接地切り_厚さポイント１)),IF(接地切りクラス=2,IF(ISNA(LOOKUP(ROUND(C15,0),接地切り_厚さ２,接地切り_厚さポイント２)),0,LOOKUP(ROUND(C15,0),接地切り_厚さ２,接地切り_厚さポイント２)),""))))</f>
      </c>
      <c r="I15" s="159"/>
      <c r="J15" s="97" t="s">
        <v>26</v>
      </c>
      <c r="K15" s="98"/>
      <c r="L15" s="46"/>
    </row>
    <row r="16" spans="1:12" s="6" customFormat="1" ht="18">
      <c r="A16" s="120" t="s">
        <v>15</v>
      </c>
      <c r="B16" s="121" t="s">
        <v>13</v>
      </c>
      <c r="C16" s="116"/>
      <c r="D16" s="116"/>
      <c r="E16" s="116"/>
      <c r="F16" s="117" t="s">
        <v>7</v>
      </c>
      <c r="G16" s="117"/>
      <c r="H16" s="118">
        <f>MIN(L16:L18)</f>
        <v>0</v>
      </c>
      <c r="I16" s="119"/>
      <c r="J16" s="95" t="s">
        <v>26</v>
      </c>
      <c r="K16" s="96"/>
      <c r="L16" s="81">
        <f>IF(C16="","",IF(接地切りクラス=1,IF(ISNA(LOOKUP(C16,接地切り_角度１,接地切り_角度ポイント１)),0,LOOKUP(C16,接地切り_角度１,接地切り_角度ポイント１)),IF(接地切りクラス=2,IF(ISNA(LOOKUP(C16,接地切り_角度２,接地切り_角度ポイント２)),0,LOOKUP(C16,接地切り_角度２,接地切り_角度ポイント２)),"")))</f>
      </c>
    </row>
    <row r="17" spans="1:12" s="6" customFormat="1" ht="18">
      <c r="A17" s="120"/>
      <c r="B17" s="121"/>
      <c r="C17" s="122"/>
      <c r="D17" s="122"/>
      <c r="E17" s="122"/>
      <c r="F17" s="117"/>
      <c r="G17" s="117"/>
      <c r="H17" s="118"/>
      <c r="I17" s="119"/>
      <c r="J17" s="95"/>
      <c r="K17" s="96"/>
      <c r="L17" s="81">
        <f>IF(C17="","",IF(接地切りクラス=1,IF(ISNA(LOOKUP(C17,接地切り_角度１,接地切り_角度ポイント１)),0,LOOKUP(C17,接地切り_角度１,接地切り_角度ポイント１)),IF(接地切りクラス=2,IF(ISNA(LOOKUP(C17,接地切り_角度２,接地切り_角度ポイント２)),0,LOOKUP(C17,接地切り_角度２,接地切り_角度ポイント２)),"")))</f>
      </c>
    </row>
    <row r="18" spans="1:12" s="6" customFormat="1" ht="18">
      <c r="A18" s="120"/>
      <c r="B18" s="121"/>
      <c r="C18" s="115"/>
      <c r="D18" s="115"/>
      <c r="E18" s="115"/>
      <c r="F18" s="117"/>
      <c r="G18" s="117"/>
      <c r="H18" s="118"/>
      <c r="I18" s="119"/>
      <c r="J18" s="95"/>
      <c r="K18" s="96"/>
      <c r="L18" s="81">
        <f>IF(C18="","",IF(接地切りクラス=1,IF(ISNA(LOOKUP(C18,接地切り_角度１,接地切り_角度ポイント１)),0,LOOKUP(C18,接地切り_角度１,接地切り_角度ポイント１)),IF(接地切りクラス=2,IF(ISNA(LOOKUP(C18,接地切り_角度２,接地切り_角度ポイント２)),0,LOOKUP(C18,接地切り_角度２,接地切り_角度ポイント２)),"")))</f>
      </c>
    </row>
    <row r="19" spans="1:12" s="6" customFormat="1" ht="18">
      <c r="A19" s="120"/>
      <c r="B19" s="34" t="s">
        <v>43</v>
      </c>
      <c r="C19" s="151"/>
      <c r="D19" s="151"/>
      <c r="E19" s="151"/>
      <c r="F19" s="117" t="s">
        <v>7</v>
      </c>
      <c r="G19" s="117"/>
      <c r="H19" s="158">
        <f>IF(C19="","",IF(J25&lt;&gt;"",0,IF(接地切りクラス=1,IF(ISNA(LOOKUP(ROUND(C19,0),接地切り_厚さ１,接地切り_厚さポイント１)),0,LOOKUP(ROUND(C19,0),接地切り_厚さ１,接地切り_厚さポイント１)),IF(接地切りクラス=2,IF(ISNA(LOOKUP(ROUND(C19,0),接地切り_厚さ２,接地切り_厚さポイント２)),0,LOOKUP(ROUND(C19,0),接地切り_厚さ２,接地切り_厚さポイント２)),""))))</f>
      </c>
      <c r="I19" s="159"/>
      <c r="J19" s="97" t="s">
        <v>26</v>
      </c>
      <c r="K19" s="98"/>
      <c r="L19" s="46"/>
    </row>
    <row r="20" spans="1:12" s="40" customFormat="1" ht="18" customHeight="1">
      <c r="A20" s="99" t="s">
        <v>57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1"/>
      <c r="L20" s="49"/>
    </row>
    <row r="21" spans="1:12" s="40" customFormat="1" ht="18" customHeight="1">
      <c r="A21" s="102" t="s">
        <v>58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4"/>
      <c r="L21" s="49"/>
    </row>
    <row r="22" spans="1:12" s="6" customFormat="1" ht="9.7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8"/>
      <c r="L22" s="46"/>
    </row>
    <row r="23" spans="1:12" s="6" customFormat="1" ht="18">
      <c r="A23" s="131" t="s">
        <v>8</v>
      </c>
      <c r="B23" s="132"/>
      <c r="C23" s="132"/>
      <c r="D23" s="132"/>
      <c r="E23" s="132"/>
      <c r="F23" s="132"/>
      <c r="G23" s="132"/>
      <c r="H23" s="117" t="s">
        <v>2</v>
      </c>
      <c r="I23" s="117"/>
      <c r="J23" s="44" t="s">
        <v>9</v>
      </c>
      <c r="K23" s="39" t="s">
        <v>29</v>
      </c>
      <c r="L23" s="46"/>
    </row>
    <row r="24" spans="1:12" s="6" customFormat="1" ht="18" customHeight="1">
      <c r="A24" s="75">
        <v>1</v>
      </c>
      <c r="B24" s="105" t="s">
        <v>59</v>
      </c>
      <c r="C24" s="106" t="s">
        <v>42</v>
      </c>
      <c r="D24" s="106" t="s">
        <v>42</v>
      </c>
      <c r="E24" s="106" t="s">
        <v>42</v>
      </c>
      <c r="F24" s="106" t="s">
        <v>42</v>
      </c>
      <c r="G24" s="107" t="s">
        <v>42</v>
      </c>
      <c r="H24" s="128" t="s">
        <v>66</v>
      </c>
      <c r="I24" s="129"/>
      <c r="J24" s="77"/>
      <c r="K24" s="82"/>
      <c r="L24" s="46"/>
    </row>
    <row r="25" spans="1:12" s="6" customFormat="1" ht="18" customHeight="1">
      <c r="A25" s="75">
        <v>2</v>
      </c>
      <c r="B25" s="105" t="s">
        <v>60</v>
      </c>
      <c r="C25" s="106" t="s">
        <v>42</v>
      </c>
      <c r="D25" s="106" t="s">
        <v>42</v>
      </c>
      <c r="E25" s="106" t="s">
        <v>42</v>
      </c>
      <c r="F25" s="106" t="s">
        <v>42</v>
      </c>
      <c r="G25" s="107" t="s">
        <v>42</v>
      </c>
      <c r="H25" s="128" t="s">
        <v>66</v>
      </c>
      <c r="I25" s="129"/>
      <c r="J25" s="77"/>
      <c r="K25" s="82"/>
      <c r="L25" s="46"/>
    </row>
    <row r="26" spans="1:12" s="6" customFormat="1" ht="18" customHeight="1">
      <c r="A26" s="75">
        <v>5</v>
      </c>
      <c r="B26" s="105" t="s">
        <v>61</v>
      </c>
      <c r="C26" s="106" t="s">
        <v>42</v>
      </c>
      <c r="D26" s="106" t="s">
        <v>42</v>
      </c>
      <c r="E26" s="106" t="s">
        <v>42</v>
      </c>
      <c r="F26" s="106" t="s">
        <v>42</v>
      </c>
      <c r="G26" s="107" t="s">
        <v>42</v>
      </c>
      <c r="H26" s="128" t="s">
        <v>67</v>
      </c>
      <c r="I26" s="129"/>
      <c r="J26" s="45"/>
      <c r="K26" s="82"/>
      <c r="L26" s="46"/>
    </row>
    <row r="27" spans="1:12" s="6" customFormat="1" ht="18" customHeight="1">
      <c r="A27" s="75">
        <v>6</v>
      </c>
      <c r="B27" s="105" t="s">
        <v>62</v>
      </c>
      <c r="C27" s="106" t="s">
        <v>41</v>
      </c>
      <c r="D27" s="106" t="s">
        <v>41</v>
      </c>
      <c r="E27" s="106" t="s">
        <v>41</v>
      </c>
      <c r="F27" s="106" t="s">
        <v>41</v>
      </c>
      <c r="G27" s="107" t="s">
        <v>41</v>
      </c>
      <c r="H27" s="130">
        <v>-20</v>
      </c>
      <c r="I27" s="130"/>
      <c r="J27" s="45"/>
      <c r="K27" s="82"/>
      <c r="L27" s="46"/>
    </row>
    <row r="28" spans="1:12" s="6" customFormat="1" ht="18" customHeight="1">
      <c r="A28" s="75">
        <v>7</v>
      </c>
      <c r="B28" s="105" t="s">
        <v>63</v>
      </c>
      <c r="C28" s="106" t="s">
        <v>44</v>
      </c>
      <c r="D28" s="106" t="s">
        <v>44</v>
      </c>
      <c r="E28" s="106" t="s">
        <v>44</v>
      </c>
      <c r="F28" s="106" t="s">
        <v>44</v>
      </c>
      <c r="G28" s="107" t="s">
        <v>44</v>
      </c>
      <c r="H28" s="130">
        <v>-50</v>
      </c>
      <c r="I28" s="130"/>
      <c r="J28" s="45"/>
      <c r="K28" s="82"/>
      <c r="L28" s="46"/>
    </row>
    <row r="29" spans="1:12" s="6" customFormat="1" ht="18" customHeight="1">
      <c r="A29" s="75">
        <v>8</v>
      </c>
      <c r="B29" s="105" t="s">
        <v>64</v>
      </c>
      <c r="C29" s="106" t="s">
        <v>45</v>
      </c>
      <c r="D29" s="106" t="s">
        <v>45</v>
      </c>
      <c r="E29" s="106" t="s">
        <v>45</v>
      </c>
      <c r="F29" s="106" t="s">
        <v>45</v>
      </c>
      <c r="G29" s="107" t="s">
        <v>45</v>
      </c>
      <c r="H29" s="130">
        <v>-50</v>
      </c>
      <c r="I29" s="130"/>
      <c r="J29" s="45"/>
      <c r="K29" s="82"/>
      <c r="L29" s="46"/>
    </row>
    <row r="30" spans="1:12" s="6" customFormat="1" ht="18" customHeight="1">
      <c r="A30" s="75">
        <v>9</v>
      </c>
      <c r="B30" s="105" t="s">
        <v>65</v>
      </c>
      <c r="C30" s="106" t="s">
        <v>46</v>
      </c>
      <c r="D30" s="106" t="s">
        <v>46</v>
      </c>
      <c r="E30" s="106" t="s">
        <v>46</v>
      </c>
      <c r="F30" s="106" t="s">
        <v>46</v>
      </c>
      <c r="G30" s="107" t="s">
        <v>46</v>
      </c>
      <c r="H30" s="130" t="s">
        <v>68</v>
      </c>
      <c r="I30" s="130"/>
      <c r="J30" s="76"/>
      <c r="K30" s="82"/>
      <c r="L30" s="46"/>
    </row>
    <row r="31" spans="1:11" s="40" customFormat="1" ht="32.25" customHeight="1">
      <c r="A31" s="99" t="s">
        <v>69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1"/>
    </row>
    <row r="32" spans="1:11" s="40" customFormat="1" ht="18" customHeight="1">
      <c r="A32" s="102" t="s">
        <v>70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4"/>
    </row>
    <row r="33" spans="1:12" s="6" customFormat="1" ht="18">
      <c r="A33" s="3"/>
      <c r="B33" s="4"/>
      <c r="C33" s="4"/>
      <c r="D33" s="4"/>
      <c r="E33" s="2"/>
      <c r="F33" s="2"/>
      <c r="G33" s="31" t="s">
        <v>10</v>
      </c>
      <c r="H33" s="135">
        <f>SUM(H27*J27,H28*J28,H29*J29)</f>
        <v>0</v>
      </c>
      <c r="I33" s="135"/>
      <c r="J33" s="135"/>
      <c r="K33" s="136"/>
      <c r="L33" s="46"/>
    </row>
    <row r="34" spans="1:12" s="6" customFormat="1" ht="9.75" customHeigh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8"/>
      <c r="L34" s="46"/>
    </row>
    <row r="35" spans="1:12" s="6" customFormat="1" ht="18">
      <c r="A35" s="131" t="s">
        <v>11</v>
      </c>
      <c r="B35" s="132"/>
      <c r="C35" s="132"/>
      <c r="D35" s="132"/>
      <c r="E35" s="132"/>
      <c r="F35" s="132"/>
      <c r="G35" s="132"/>
      <c r="H35" s="117" t="s">
        <v>2</v>
      </c>
      <c r="I35" s="117"/>
      <c r="J35" s="44" t="s">
        <v>9</v>
      </c>
      <c r="K35" s="39" t="s">
        <v>29</v>
      </c>
      <c r="L35" s="46"/>
    </row>
    <row r="36" spans="1:12" s="6" customFormat="1" ht="18" customHeight="1">
      <c r="A36" s="36">
        <v>1</v>
      </c>
      <c r="B36" s="126" t="s">
        <v>71</v>
      </c>
      <c r="C36" s="126" t="s">
        <v>30</v>
      </c>
      <c r="D36" s="126" t="s">
        <v>30</v>
      </c>
      <c r="E36" s="126" t="s">
        <v>30</v>
      </c>
      <c r="F36" s="126" t="s">
        <v>30</v>
      </c>
      <c r="G36" s="127" t="s">
        <v>30</v>
      </c>
      <c r="H36" s="133">
        <v>-50</v>
      </c>
      <c r="I36" s="134"/>
      <c r="J36" s="45"/>
      <c r="K36" s="82"/>
      <c r="L36" s="46"/>
    </row>
    <row r="37" spans="1:12" s="6" customFormat="1" ht="18" customHeight="1">
      <c r="A37" s="36">
        <v>2</v>
      </c>
      <c r="B37" s="126" t="s">
        <v>72</v>
      </c>
      <c r="C37" s="126" t="s">
        <v>31</v>
      </c>
      <c r="D37" s="126" t="s">
        <v>31</v>
      </c>
      <c r="E37" s="126" t="s">
        <v>31</v>
      </c>
      <c r="F37" s="126" t="s">
        <v>31</v>
      </c>
      <c r="G37" s="127" t="s">
        <v>31</v>
      </c>
      <c r="H37" s="110">
        <v>-20</v>
      </c>
      <c r="I37" s="110"/>
      <c r="J37" s="45"/>
      <c r="K37" s="82"/>
      <c r="L37" s="46"/>
    </row>
    <row r="38" spans="1:12" s="6" customFormat="1" ht="18" customHeight="1">
      <c r="A38" s="36">
        <v>3</v>
      </c>
      <c r="B38" s="126" t="s">
        <v>73</v>
      </c>
      <c r="C38" s="126" t="s">
        <v>32</v>
      </c>
      <c r="D38" s="126" t="s">
        <v>32</v>
      </c>
      <c r="E38" s="126" t="s">
        <v>32</v>
      </c>
      <c r="F38" s="126" t="s">
        <v>32</v>
      </c>
      <c r="G38" s="127" t="s">
        <v>32</v>
      </c>
      <c r="H38" s="110">
        <v>-30</v>
      </c>
      <c r="I38" s="110"/>
      <c r="J38" s="45"/>
      <c r="K38" s="82"/>
      <c r="L38" s="46"/>
    </row>
    <row r="39" spans="1:12" s="6" customFormat="1" ht="18" customHeight="1">
      <c r="A39" s="36">
        <v>4</v>
      </c>
      <c r="B39" s="126" t="s">
        <v>74</v>
      </c>
      <c r="C39" s="126" t="s">
        <v>33</v>
      </c>
      <c r="D39" s="126" t="s">
        <v>33</v>
      </c>
      <c r="E39" s="126" t="s">
        <v>33</v>
      </c>
      <c r="F39" s="126" t="s">
        <v>33</v>
      </c>
      <c r="G39" s="127" t="s">
        <v>33</v>
      </c>
      <c r="H39" s="110">
        <v>-50</v>
      </c>
      <c r="I39" s="110"/>
      <c r="J39" s="45"/>
      <c r="K39" s="82"/>
      <c r="L39" s="46"/>
    </row>
    <row r="40" spans="1:12" s="6" customFormat="1" ht="18" customHeight="1">
      <c r="A40" s="43">
        <v>5</v>
      </c>
      <c r="B40" s="124" t="s">
        <v>75</v>
      </c>
      <c r="C40" s="124" t="s">
        <v>34</v>
      </c>
      <c r="D40" s="124" t="s">
        <v>34</v>
      </c>
      <c r="E40" s="124" t="s">
        <v>34</v>
      </c>
      <c r="F40" s="124" t="s">
        <v>34</v>
      </c>
      <c r="G40" s="125" t="s">
        <v>34</v>
      </c>
      <c r="H40" s="123">
        <v>-20</v>
      </c>
      <c r="I40" s="123"/>
      <c r="J40" s="45"/>
      <c r="K40" s="82"/>
      <c r="L40" s="46"/>
    </row>
    <row r="41" spans="1:12" s="6" customFormat="1" ht="18" customHeight="1">
      <c r="A41" s="36">
        <v>6</v>
      </c>
      <c r="B41" s="126" t="s">
        <v>76</v>
      </c>
      <c r="C41" s="126" t="s">
        <v>35</v>
      </c>
      <c r="D41" s="126" t="s">
        <v>35</v>
      </c>
      <c r="E41" s="126" t="s">
        <v>35</v>
      </c>
      <c r="F41" s="126" t="s">
        <v>35</v>
      </c>
      <c r="G41" s="127" t="s">
        <v>35</v>
      </c>
      <c r="H41" s="110">
        <v>-30</v>
      </c>
      <c r="I41" s="110"/>
      <c r="J41" s="45"/>
      <c r="K41" s="82"/>
      <c r="L41" s="46"/>
    </row>
    <row r="42" spans="1:11" ht="18" customHeight="1">
      <c r="A42" s="36">
        <v>7</v>
      </c>
      <c r="B42" s="126" t="s">
        <v>77</v>
      </c>
      <c r="C42" s="126" t="s">
        <v>36</v>
      </c>
      <c r="D42" s="126" t="s">
        <v>36</v>
      </c>
      <c r="E42" s="126" t="s">
        <v>36</v>
      </c>
      <c r="F42" s="126" t="s">
        <v>36</v>
      </c>
      <c r="G42" s="127" t="s">
        <v>36</v>
      </c>
      <c r="H42" s="110">
        <v>-20</v>
      </c>
      <c r="I42" s="110"/>
      <c r="J42" s="45"/>
      <c r="K42" s="83"/>
    </row>
    <row r="43" spans="1:11" ht="18" customHeight="1">
      <c r="A43" s="36">
        <v>8</v>
      </c>
      <c r="B43" s="126" t="s">
        <v>78</v>
      </c>
      <c r="C43" s="126" t="s">
        <v>37</v>
      </c>
      <c r="D43" s="126" t="s">
        <v>37</v>
      </c>
      <c r="E43" s="126" t="s">
        <v>37</v>
      </c>
      <c r="F43" s="126" t="s">
        <v>37</v>
      </c>
      <c r="G43" s="127" t="s">
        <v>37</v>
      </c>
      <c r="H43" s="110">
        <v>-20</v>
      </c>
      <c r="I43" s="110"/>
      <c r="J43" s="45"/>
      <c r="K43" s="83"/>
    </row>
    <row r="44" spans="1:11" ht="18" customHeight="1">
      <c r="A44" s="36">
        <v>9</v>
      </c>
      <c r="B44" s="126" t="s">
        <v>79</v>
      </c>
      <c r="C44" s="126" t="s">
        <v>38</v>
      </c>
      <c r="D44" s="126" t="s">
        <v>38</v>
      </c>
      <c r="E44" s="126" t="s">
        <v>38</v>
      </c>
      <c r="F44" s="126" t="s">
        <v>38</v>
      </c>
      <c r="G44" s="127" t="s">
        <v>38</v>
      </c>
      <c r="H44" s="110">
        <v>-50</v>
      </c>
      <c r="I44" s="110"/>
      <c r="J44" s="45"/>
      <c r="K44" s="83"/>
    </row>
    <row r="45" spans="1:13" ht="18" customHeight="1">
      <c r="A45" s="37">
        <v>10</v>
      </c>
      <c r="B45" s="126" t="s">
        <v>80</v>
      </c>
      <c r="C45" s="126" t="s">
        <v>39</v>
      </c>
      <c r="D45" s="126" t="s">
        <v>39</v>
      </c>
      <c r="E45" s="126" t="s">
        <v>39</v>
      </c>
      <c r="F45" s="126" t="s">
        <v>39</v>
      </c>
      <c r="G45" s="127" t="s">
        <v>39</v>
      </c>
      <c r="H45" s="160" t="s">
        <v>12</v>
      </c>
      <c r="I45" s="161"/>
      <c r="J45" s="161"/>
      <c r="K45" s="162"/>
      <c r="M45" s="27"/>
    </row>
    <row r="46" spans="1:12" s="6" customFormat="1" ht="18">
      <c r="A46" s="3"/>
      <c r="B46" s="4"/>
      <c r="C46" s="4"/>
      <c r="D46" s="4"/>
      <c r="E46" s="2"/>
      <c r="F46" s="2"/>
      <c r="G46" s="31" t="s">
        <v>10</v>
      </c>
      <c r="H46" s="135">
        <f>SUM(H36*J36,H37*J37,H38*J38,H39*J39,H40*J40,H41*J41,H42*J42,H43*J43,H44*J44)</f>
        <v>0</v>
      </c>
      <c r="I46" s="135"/>
      <c r="J46" s="135"/>
      <c r="K46" s="136"/>
      <c r="L46" s="46"/>
    </row>
    <row r="47" spans="1:12" s="6" customFormat="1" ht="9.75" customHeight="1">
      <c r="A47" s="3"/>
      <c r="B47" s="4"/>
      <c r="C47" s="4"/>
      <c r="D47" s="4"/>
      <c r="E47" s="4"/>
      <c r="F47" s="4"/>
      <c r="G47" s="35"/>
      <c r="H47" s="20"/>
      <c r="I47" s="20"/>
      <c r="J47" s="20"/>
      <c r="K47" s="38"/>
      <c r="L47" s="46"/>
    </row>
    <row r="48" spans="1:11" ht="31.5" customHeight="1" thickBot="1">
      <c r="A48" s="108" t="s">
        <v>21</v>
      </c>
      <c r="B48" s="109"/>
      <c r="C48" s="109"/>
      <c r="D48" s="109"/>
      <c r="E48" s="109"/>
      <c r="F48" s="109"/>
      <c r="G48" s="109"/>
      <c r="H48" s="93">
        <f>IF(J30&lt;&gt;"",0,IF(SUM(H8,H12,H15,H16,H19,H33,H46)&lt;0,0,SUM(H8,H12,H15,H16,H19,H33,H46)))</f>
        <v>0</v>
      </c>
      <c r="I48" s="93"/>
      <c r="J48" s="93"/>
      <c r="K48" s="94"/>
    </row>
    <row r="50" spans="1:12" s="6" customFormat="1" ht="26.25" customHeight="1">
      <c r="A50" s="5" t="s">
        <v>24</v>
      </c>
      <c r="L50" s="46"/>
    </row>
    <row r="51" spans="1:12" s="8" customFormat="1" ht="21.75" thickBot="1">
      <c r="A51" s="7" t="s">
        <v>19</v>
      </c>
      <c r="G51" s="7" t="s">
        <v>20</v>
      </c>
      <c r="L51" s="50"/>
    </row>
    <row r="52" spans="1:12" s="6" customFormat="1" ht="26.25" customHeight="1" thickBot="1">
      <c r="A52" s="145" t="s">
        <v>16</v>
      </c>
      <c r="B52" s="146"/>
      <c r="C52" s="146"/>
      <c r="D52" s="146"/>
      <c r="E52" s="146"/>
      <c r="F52" s="147"/>
      <c r="G52" s="152" t="s">
        <v>17</v>
      </c>
      <c r="H52" s="153"/>
      <c r="I52" s="153"/>
      <c r="J52" s="153"/>
      <c r="K52" s="153"/>
      <c r="L52" s="154"/>
    </row>
    <row r="53" spans="1:12" s="28" customFormat="1" ht="19.5" customHeight="1">
      <c r="A53" s="171" t="s">
        <v>0</v>
      </c>
      <c r="B53" s="172" t="s">
        <v>1</v>
      </c>
      <c r="C53" s="172" t="s">
        <v>3</v>
      </c>
      <c r="D53" s="173" t="s">
        <v>1</v>
      </c>
      <c r="E53" s="172" t="s">
        <v>18</v>
      </c>
      <c r="F53" s="174" t="s">
        <v>1</v>
      </c>
      <c r="G53" s="165" t="s">
        <v>0</v>
      </c>
      <c r="H53" s="166" t="s">
        <v>1</v>
      </c>
      <c r="I53" s="166" t="s">
        <v>3</v>
      </c>
      <c r="J53" s="167" t="s">
        <v>1</v>
      </c>
      <c r="K53" s="166" t="s">
        <v>18</v>
      </c>
      <c r="L53" s="168" t="s">
        <v>47</v>
      </c>
    </row>
    <row r="54" spans="1:12" s="6" customFormat="1" ht="19.5" customHeight="1">
      <c r="A54" s="9">
        <v>15</v>
      </c>
      <c r="B54" s="10">
        <v>65</v>
      </c>
      <c r="C54" s="11">
        <v>85.74</v>
      </c>
      <c r="D54" s="12">
        <v>0</v>
      </c>
      <c r="E54" s="13">
        <v>0</v>
      </c>
      <c r="F54" s="14">
        <v>80</v>
      </c>
      <c r="G54" s="15">
        <v>12</v>
      </c>
      <c r="H54" s="10">
        <v>65</v>
      </c>
      <c r="I54" s="16">
        <v>85.74</v>
      </c>
      <c r="J54" s="12">
        <v>0</v>
      </c>
      <c r="K54" s="26">
        <v>0</v>
      </c>
      <c r="L54" s="52">
        <v>80</v>
      </c>
    </row>
    <row r="55" spans="1:12" s="6" customFormat="1" ht="19.5" customHeight="1">
      <c r="A55" s="9">
        <v>16</v>
      </c>
      <c r="B55" s="10">
        <v>64</v>
      </c>
      <c r="C55" s="17">
        <v>85.75</v>
      </c>
      <c r="D55" s="12">
        <v>2</v>
      </c>
      <c r="E55" s="13">
        <v>1</v>
      </c>
      <c r="F55" s="14">
        <v>78</v>
      </c>
      <c r="G55" s="15">
        <v>13</v>
      </c>
      <c r="H55" s="10">
        <v>64</v>
      </c>
      <c r="I55" s="18">
        <v>85.75</v>
      </c>
      <c r="J55" s="12">
        <v>2</v>
      </c>
      <c r="K55" s="26">
        <v>1</v>
      </c>
      <c r="L55" s="52">
        <v>78</v>
      </c>
    </row>
    <row r="56" spans="1:12" s="6" customFormat="1" ht="19.5" customHeight="1">
      <c r="A56" s="9">
        <v>17</v>
      </c>
      <c r="B56" s="10">
        <v>63</v>
      </c>
      <c r="C56" s="17">
        <v>86.24</v>
      </c>
      <c r="D56" s="12">
        <v>2</v>
      </c>
      <c r="E56" s="13">
        <v>2</v>
      </c>
      <c r="F56" s="14">
        <v>76</v>
      </c>
      <c r="G56" s="15">
        <v>14</v>
      </c>
      <c r="H56" s="10">
        <v>63</v>
      </c>
      <c r="I56" s="18">
        <v>86.24</v>
      </c>
      <c r="J56" s="12">
        <v>2</v>
      </c>
      <c r="K56" s="26">
        <v>2</v>
      </c>
      <c r="L56" s="52">
        <v>76</v>
      </c>
    </row>
    <row r="57" spans="1:12" s="6" customFormat="1" ht="19.5" customHeight="1">
      <c r="A57" s="9">
        <v>18</v>
      </c>
      <c r="B57" s="10">
        <v>62</v>
      </c>
      <c r="C57" s="17">
        <v>86.25</v>
      </c>
      <c r="D57" s="12">
        <v>5</v>
      </c>
      <c r="E57" s="13">
        <v>3</v>
      </c>
      <c r="F57" s="14">
        <v>74</v>
      </c>
      <c r="G57" s="15">
        <v>15</v>
      </c>
      <c r="H57" s="10">
        <v>62</v>
      </c>
      <c r="I57" s="18">
        <v>86.25</v>
      </c>
      <c r="J57" s="12">
        <v>5</v>
      </c>
      <c r="K57" s="26">
        <v>3</v>
      </c>
      <c r="L57" s="52">
        <v>74</v>
      </c>
    </row>
    <row r="58" spans="1:12" s="6" customFormat="1" ht="19.5" customHeight="1">
      <c r="A58" s="9">
        <v>19</v>
      </c>
      <c r="B58" s="10">
        <v>61</v>
      </c>
      <c r="C58" s="17">
        <v>86.74</v>
      </c>
      <c r="D58" s="12">
        <v>5</v>
      </c>
      <c r="E58" s="13">
        <v>4</v>
      </c>
      <c r="F58" s="14">
        <v>72</v>
      </c>
      <c r="G58" s="15">
        <v>16</v>
      </c>
      <c r="H58" s="10">
        <v>61</v>
      </c>
      <c r="I58" s="18">
        <v>86.74</v>
      </c>
      <c r="J58" s="12">
        <v>5</v>
      </c>
      <c r="K58" s="26">
        <v>4</v>
      </c>
      <c r="L58" s="52">
        <v>72</v>
      </c>
    </row>
    <row r="59" spans="1:12" s="6" customFormat="1" ht="19.5" customHeight="1">
      <c r="A59" s="9">
        <v>20</v>
      </c>
      <c r="B59" s="10">
        <v>60</v>
      </c>
      <c r="C59" s="17">
        <v>86.75</v>
      </c>
      <c r="D59" s="12">
        <v>8</v>
      </c>
      <c r="E59" s="13">
        <v>5</v>
      </c>
      <c r="F59" s="14">
        <v>70</v>
      </c>
      <c r="G59" s="15">
        <v>17</v>
      </c>
      <c r="H59" s="10">
        <v>60</v>
      </c>
      <c r="I59" s="18">
        <v>86.75</v>
      </c>
      <c r="J59" s="12">
        <v>8</v>
      </c>
      <c r="K59" s="26">
        <v>5</v>
      </c>
      <c r="L59" s="52">
        <v>70</v>
      </c>
    </row>
    <row r="60" spans="1:12" s="6" customFormat="1" ht="19.5" customHeight="1">
      <c r="A60" s="9">
        <v>21</v>
      </c>
      <c r="B60" s="10">
        <v>59</v>
      </c>
      <c r="C60" s="17">
        <v>87.24</v>
      </c>
      <c r="D60" s="12">
        <v>8</v>
      </c>
      <c r="E60" s="13">
        <v>6</v>
      </c>
      <c r="F60" s="14">
        <v>68</v>
      </c>
      <c r="G60" s="15">
        <v>18</v>
      </c>
      <c r="H60" s="10">
        <v>59</v>
      </c>
      <c r="I60" s="18">
        <v>87.24</v>
      </c>
      <c r="J60" s="12">
        <v>8</v>
      </c>
      <c r="K60" s="26">
        <v>6</v>
      </c>
      <c r="L60" s="52">
        <v>68</v>
      </c>
    </row>
    <row r="61" spans="1:12" s="6" customFormat="1" ht="19.5" customHeight="1">
      <c r="A61" s="9">
        <v>22</v>
      </c>
      <c r="B61" s="10">
        <v>58</v>
      </c>
      <c r="C61" s="17">
        <v>87.25</v>
      </c>
      <c r="D61" s="12">
        <v>11</v>
      </c>
      <c r="E61" s="13">
        <v>7</v>
      </c>
      <c r="F61" s="14">
        <v>66</v>
      </c>
      <c r="G61" s="15">
        <v>19</v>
      </c>
      <c r="H61" s="10">
        <v>58</v>
      </c>
      <c r="I61" s="18">
        <v>87.25</v>
      </c>
      <c r="J61" s="12">
        <v>11</v>
      </c>
      <c r="K61" s="26">
        <v>7</v>
      </c>
      <c r="L61" s="52">
        <v>66</v>
      </c>
    </row>
    <row r="62" spans="1:12" s="6" customFormat="1" ht="19.5" customHeight="1">
      <c r="A62" s="9">
        <v>23</v>
      </c>
      <c r="B62" s="10">
        <v>57</v>
      </c>
      <c r="C62" s="17">
        <v>87.74</v>
      </c>
      <c r="D62" s="12">
        <v>11</v>
      </c>
      <c r="E62" s="13">
        <v>8</v>
      </c>
      <c r="F62" s="14">
        <v>64</v>
      </c>
      <c r="G62" s="15">
        <v>20</v>
      </c>
      <c r="H62" s="10">
        <v>57</v>
      </c>
      <c r="I62" s="18">
        <v>87.74</v>
      </c>
      <c r="J62" s="12">
        <v>11</v>
      </c>
      <c r="K62" s="26">
        <v>8</v>
      </c>
      <c r="L62" s="52">
        <v>64</v>
      </c>
    </row>
    <row r="63" spans="1:12" s="6" customFormat="1" ht="19.5" customHeight="1">
      <c r="A63" s="9">
        <v>24</v>
      </c>
      <c r="B63" s="10">
        <v>56</v>
      </c>
      <c r="C63" s="17">
        <v>87.75</v>
      </c>
      <c r="D63" s="12">
        <v>14</v>
      </c>
      <c r="E63" s="13">
        <v>9</v>
      </c>
      <c r="F63" s="14">
        <v>62</v>
      </c>
      <c r="G63" s="15">
        <v>21</v>
      </c>
      <c r="H63" s="10">
        <v>56</v>
      </c>
      <c r="I63" s="18">
        <v>87.75</v>
      </c>
      <c r="J63" s="12">
        <v>14</v>
      </c>
      <c r="K63" s="26">
        <v>9</v>
      </c>
      <c r="L63" s="52">
        <v>62</v>
      </c>
    </row>
    <row r="64" spans="1:12" s="6" customFormat="1" ht="19.5" customHeight="1">
      <c r="A64" s="9">
        <v>25</v>
      </c>
      <c r="B64" s="10">
        <v>55</v>
      </c>
      <c r="C64" s="17">
        <v>88.24</v>
      </c>
      <c r="D64" s="12">
        <v>14</v>
      </c>
      <c r="E64" s="13">
        <v>10</v>
      </c>
      <c r="F64" s="14">
        <v>60</v>
      </c>
      <c r="G64" s="15">
        <v>22</v>
      </c>
      <c r="H64" s="10">
        <v>55</v>
      </c>
      <c r="I64" s="18">
        <v>88.24</v>
      </c>
      <c r="J64" s="12">
        <v>14</v>
      </c>
      <c r="K64" s="26">
        <v>10</v>
      </c>
      <c r="L64" s="52">
        <v>60</v>
      </c>
    </row>
    <row r="65" spans="1:12" s="6" customFormat="1" ht="19.5" customHeight="1">
      <c r="A65" s="9">
        <v>26</v>
      </c>
      <c r="B65" s="10">
        <v>54</v>
      </c>
      <c r="C65" s="17">
        <v>88.25</v>
      </c>
      <c r="D65" s="12">
        <v>17</v>
      </c>
      <c r="E65" s="13">
        <v>11</v>
      </c>
      <c r="F65" s="14">
        <v>58</v>
      </c>
      <c r="G65" s="15">
        <v>23</v>
      </c>
      <c r="H65" s="10">
        <v>54</v>
      </c>
      <c r="I65" s="18">
        <v>88.25</v>
      </c>
      <c r="J65" s="12">
        <v>17</v>
      </c>
      <c r="K65" s="26">
        <v>11</v>
      </c>
      <c r="L65" s="52">
        <v>58</v>
      </c>
    </row>
    <row r="66" spans="1:12" s="6" customFormat="1" ht="19.5" customHeight="1">
      <c r="A66" s="9">
        <v>27</v>
      </c>
      <c r="B66" s="10">
        <v>53</v>
      </c>
      <c r="C66" s="17">
        <v>88.74</v>
      </c>
      <c r="D66" s="12">
        <v>17</v>
      </c>
      <c r="E66" s="13">
        <v>12</v>
      </c>
      <c r="F66" s="14">
        <v>56</v>
      </c>
      <c r="G66" s="15">
        <v>24</v>
      </c>
      <c r="H66" s="10">
        <v>53</v>
      </c>
      <c r="I66" s="18">
        <v>88.74</v>
      </c>
      <c r="J66" s="12">
        <v>17</v>
      </c>
      <c r="K66" s="26">
        <v>12</v>
      </c>
      <c r="L66" s="52">
        <v>56</v>
      </c>
    </row>
    <row r="67" spans="1:12" s="6" customFormat="1" ht="19.5" customHeight="1">
      <c r="A67" s="9">
        <v>28</v>
      </c>
      <c r="B67" s="10">
        <v>52</v>
      </c>
      <c r="C67" s="17">
        <v>88.75</v>
      </c>
      <c r="D67" s="12">
        <v>20</v>
      </c>
      <c r="E67" s="13">
        <v>13</v>
      </c>
      <c r="F67" s="14">
        <v>54</v>
      </c>
      <c r="G67" s="15">
        <v>25</v>
      </c>
      <c r="H67" s="10">
        <v>52</v>
      </c>
      <c r="I67" s="18">
        <v>88.75</v>
      </c>
      <c r="J67" s="12">
        <v>20</v>
      </c>
      <c r="K67" s="26">
        <v>13</v>
      </c>
      <c r="L67" s="52">
        <v>54</v>
      </c>
    </row>
    <row r="68" spans="1:12" s="6" customFormat="1" ht="19.5" customHeight="1">
      <c r="A68" s="9">
        <v>29</v>
      </c>
      <c r="B68" s="10">
        <v>51</v>
      </c>
      <c r="C68" s="17">
        <v>91.24</v>
      </c>
      <c r="D68" s="12">
        <v>20</v>
      </c>
      <c r="E68" s="13">
        <v>14</v>
      </c>
      <c r="F68" s="14">
        <v>52</v>
      </c>
      <c r="G68" s="15">
        <v>26</v>
      </c>
      <c r="H68" s="10">
        <v>51</v>
      </c>
      <c r="I68" s="18">
        <v>91.24</v>
      </c>
      <c r="J68" s="12">
        <v>20</v>
      </c>
      <c r="K68" s="26">
        <v>14</v>
      </c>
      <c r="L68" s="52">
        <v>52</v>
      </c>
    </row>
    <row r="69" spans="1:12" s="6" customFormat="1" ht="19.5" customHeight="1">
      <c r="A69" s="9">
        <v>30</v>
      </c>
      <c r="B69" s="10">
        <v>50</v>
      </c>
      <c r="C69" s="17">
        <v>91.25</v>
      </c>
      <c r="D69" s="12">
        <v>17</v>
      </c>
      <c r="E69" s="13">
        <v>15</v>
      </c>
      <c r="F69" s="14">
        <v>50</v>
      </c>
      <c r="G69" s="15">
        <v>27</v>
      </c>
      <c r="H69" s="10">
        <v>50</v>
      </c>
      <c r="I69" s="18">
        <v>91.25</v>
      </c>
      <c r="J69" s="12">
        <v>17</v>
      </c>
      <c r="K69" s="26">
        <v>15</v>
      </c>
      <c r="L69" s="52">
        <v>50</v>
      </c>
    </row>
    <row r="70" spans="1:12" s="6" customFormat="1" ht="19.5" customHeight="1">
      <c r="A70" s="9">
        <v>31</v>
      </c>
      <c r="B70" s="10">
        <v>49</v>
      </c>
      <c r="C70" s="17">
        <v>91.74</v>
      </c>
      <c r="D70" s="12">
        <v>17</v>
      </c>
      <c r="E70" s="13">
        <v>16</v>
      </c>
      <c r="F70" s="14">
        <v>48</v>
      </c>
      <c r="G70" s="15">
        <v>28</v>
      </c>
      <c r="H70" s="10">
        <v>49</v>
      </c>
      <c r="I70" s="18">
        <v>91.74</v>
      </c>
      <c r="J70" s="12">
        <v>17</v>
      </c>
      <c r="K70" s="26">
        <v>16</v>
      </c>
      <c r="L70" s="52">
        <v>48</v>
      </c>
    </row>
    <row r="71" spans="1:12" s="6" customFormat="1" ht="19.5" customHeight="1">
      <c r="A71" s="9">
        <v>32</v>
      </c>
      <c r="B71" s="10">
        <v>48</v>
      </c>
      <c r="C71" s="17">
        <v>91.75</v>
      </c>
      <c r="D71" s="12">
        <v>14</v>
      </c>
      <c r="E71" s="13">
        <v>17</v>
      </c>
      <c r="F71" s="14">
        <v>46</v>
      </c>
      <c r="G71" s="15">
        <v>29</v>
      </c>
      <c r="H71" s="10">
        <v>48</v>
      </c>
      <c r="I71" s="18">
        <v>91.75</v>
      </c>
      <c r="J71" s="12">
        <v>14</v>
      </c>
      <c r="K71" s="26">
        <v>17</v>
      </c>
      <c r="L71" s="52">
        <v>46</v>
      </c>
    </row>
    <row r="72" spans="1:12" s="6" customFormat="1" ht="19.5" customHeight="1">
      <c r="A72" s="9">
        <v>33</v>
      </c>
      <c r="B72" s="10">
        <v>47</v>
      </c>
      <c r="C72" s="17">
        <v>92.24</v>
      </c>
      <c r="D72" s="12">
        <v>14</v>
      </c>
      <c r="E72" s="13">
        <v>18</v>
      </c>
      <c r="F72" s="14">
        <v>44</v>
      </c>
      <c r="G72" s="15">
        <v>30</v>
      </c>
      <c r="H72" s="10">
        <v>47</v>
      </c>
      <c r="I72" s="18">
        <v>92.24</v>
      </c>
      <c r="J72" s="12">
        <v>14</v>
      </c>
      <c r="K72" s="26">
        <v>18</v>
      </c>
      <c r="L72" s="52">
        <v>44</v>
      </c>
    </row>
    <row r="73" spans="1:12" s="6" customFormat="1" ht="19.5" customHeight="1">
      <c r="A73" s="9">
        <v>34</v>
      </c>
      <c r="B73" s="10">
        <v>46</v>
      </c>
      <c r="C73" s="17">
        <v>92.25</v>
      </c>
      <c r="D73" s="12">
        <v>11</v>
      </c>
      <c r="E73" s="13">
        <v>19</v>
      </c>
      <c r="F73" s="14">
        <v>42</v>
      </c>
      <c r="G73" s="15">
        <v>31</v>
      </c>
      <c r="H73" s="10">
        <v>46</v>
      </c>
      <c r="I73" s="18">
        <v>92.25</v>
      </c>
      <c r="J73" s="12">
        <v>11</v>
      </c>
      <c r="K73" s="26">
        <v>19</v>
      </c>
      <c r="L73" s="52">
        <v>42</v>
      </c>
    </row>
    <row r="74" spans="1:12" s="6" customFormat="1" ht="19.5" customHeight="1">
      <c r="A74" s="9">
        <v>35</v>
      </c>
      <c r="B74" s="10">
        <v>45</v>
      </c>
      <c r="C74" s="17">
        <v>92.74</v>
      </c>
      <c r="D74" s="12">
        <v>11</v>
      </c>
      <c r="E74" s="13">
        <v>20</v>
      </c>
      <c r="F74" s="14">
        <v>40</v>
      </c>
      <c r="G74" s="15">
        <v>32</v>
      </c>
      <c r="H74" s="10">
        <v>45</v>
      </c>
      <c r="I74" s="18">
        <v>92.74</v>
      </c>
      <c r="J74" s="12">
        <v>11</v>
      </c>
      <c r="K74" s="26">
        <v>20</v>
      </c>
      <c r="L74" s="52">
        <v>40</v>
      </c>
    </row>
    <row r="75" spans="1:12" s="6" customFormat="1" ht="19.5" customHeight="1">
      <c r="A75" s="9">
        <v>36</v>
      </c>
      <c r="B75" s="10">
        <v>44</v>
      </c>
      <c r="C75" s="17">
        <v>92.75</v>
      </c>
      <c r="D75" s="12">
        <v>8</v>
      </c>
      <c r="E75" s="13">
        <v>21</v>
      </c>
      <c r="F75" s="14">
        <v>38</v>
      </c>
      <c r="G75" s="15">
        <v>33</v>
      </c>
      <c r="H75" s="10">
        <v>44</v>
      </c>
      <c r="I75" s="18">
        <v>92.75</v>
      </c>
      <c r="J75" s="12">
        <v>8</v>
      </c>
      <c r="K75" s="26">
        <v>21</v>
      </c>
      <c r="L75" s="52">
        <v>38</v>
      </c>
    </row>
    <row r="76" spans="1:12" s="6" customFormat="1" ht="19.5" customHeight="1">
      <c r="A76" s="9">
        <v>37</v>
      </c>
      <c r="B76" s="10">
        <v>43</v>
      </c>
      <c r="C76" s="17">
        <v>93.24</v>
      </c>
      <c r="D76" s="12">
        <v>8</v>
      </c>
      <c r="E76" s="13">
        <v>22</v>
      </c>
      <c r="F76" s="14">
        <v>36</v>
      </c>
      <c r="G76" s="15">
        <v>34</v>
      </c>
      <c r="H76" s="10">
        <v>43</v>
      </c>
      <c r="I76" s="18">
        <v>93.24</v>
      </c>
      <c r="J76" s="12">
        <v>8</v>
      </c>
      <c r="K76" s="26">
        <v>22</v>
      </c>
      <c r="L76" s="52">
        <v>36</v>
      </c>
    </row>
    <row r="77" spans="1:12" s="6" customFormat="1" ht="19.5" customHeight="1">
      <c r="A77" s="9">
        <v>38</v>
      </c>
      <c r="B77" s="10">
        <v>42</v>
      </c>
      <c r="C77" s="17">
        <v>93.25</v>
      </c>
      <c r="D77" s="12">
        <v>5</v>
      </c>
      <c r="E77" s="13">
        <v>23</v>
      </c>
      <c r="F77" s="14">
        <v>34</v>
      </c>
      <c r="G77" s="15">
        <v>35</v>
      </c>
      <c r="H77" s="10">
        <v>42</v>
      </c>
      <c r="I77" s="18">
        <v>93.25</v>
      </c>
      <c r="J77" s="12">
        <v>5</v>
      </c>
      <c r="K77" s="26">
        <v>23</v>
      </c>
      <c r="L77" s="52">
        <v>34</v>
      </c>
    </row>
    <row r="78" spans="1:12" s="6" customFormat="1" ht="19.5" customHeight="1">
      <c r="A78" s="9">
        <v>39</v>
      </c>
      <c r="B78" s="10">
        <v>41</v>
      </c>
      <c r="C78" s="17">
        <v>93.74</v>
      </c>
      <c r="D78" s="12">
        <v>5</v>
      </c>
      <c r="E78" s="13">
        <v>24</v>
      </c>
      <c r="F78" s="14">
        <v>32</v>
      </c>
      <c r="G78" s="15">
        <v>36</v>
      </c>
      <c r="H78" s="10">
        <v>41</v>
      </c>
      <c r="I78" s="18">
        <v>93.74</v>
      </c>
      <c r="J78" s="12">
        <v>5</v>
      </c>
      <c r="K78" s="26">
        <v>24</v>
      </c>
      <c r="L78" s="52">
        <v>32</v>
      </c>
    </row>
    <row r="79" spans="1:12" s="6" customFormat="1" ht="19.5" customHeight="1">
      <c r="A79" s="9">
        <v>40</v>
      </c>
      <c r="B79" s="10">
        <v>40</v>
      </c>
      <c r="C79" s="17">
        <v>93.75</v>
      </c>
      <c r="D79" s="12">
        <v>2</v>
      </c>
      <c r="E79" s="13">
        <v>25</v>
      </c>
      <c r="F79" s="14">
        <v>30</v>
      </c>
      <c r="G79" s="15">
        <v>37</v>
      </c>
      <c r="H79" s="10">
        <v>40</v>
      </c>
      <c r="I79" s="18">
        <v>93.75</v>
      </c>
      <c r="J79" s="12">
        <v>2</v>
      </c>
      <c r="K79" s="26">
        <v>25</v>
      </c>
      <c r="L79" s="52">
        <v>30</v>
      </c>
    </row>
    <row r="80" spans="1:12" s="6" customFormat="1" ht="19.5" customHeight="1">
      <c r="A80" s="9">
        <v>41</v>
      </c>
      <c r="B80" s="10">
        <v>39</v>
      </c>
      <c r="C80" s="17">
        <v>94.24</v>
      </c>
      <c r="D80" s="12">
        <v>2</v>
      </c>
      <c r="E80" s="13">
        <v>26</v>
      </c>
      <c r="F80" s="14">
        <v>28</v>
      </c>
      <c r="G80" s="15">
        <v>38</v>
      </c>
      <c r="H80" s="10">
        <v>39</v>
      </c>
      <c r="I80" s="18">
        <v>94.24</v>
      </c>
      <c r="J80" s="12">
        <v>2</v>
      </c>
      <c r="K80" s="26">
        <v>26</v>
      </c>
      <c r="L80" s="52">
        <v>28</v>
      </c>
    </row>
    <row r="81" spans="1:12" s="6" customFormat="1" ht="19.5" customHeight="1">
      <c r="A81" s="9">
        <v>42</v>
      </c>
      <c r="B81" s="10">
        <v>38</v>
      </c>
      <c r="C81" s="11">
        <v>94.25</v>
      </c>
      <c r="D81" s="12">
        <v>0</v>
      </c>
      <c r="E81" s="13">
        <v>27</v>
      </c>
      <c r="F81" s="14">
        <v>26</v>
      </c>
      <c r="G81" s="15">
        <v>39</v>
      </c>
      <c r="H81" s="10">
        <v>38</v>
      </c>
      <c r="I81" s="16">
        <v>94.25</v>
      </c>
      <c r="J81" s="12">
        <v>0</v>
      </c>
      <c r="K81" s="26">
        <v>27</v>
      </c>
      <c r="L81" s="52">
        <v>26</v>
      </c>
    </row>
    <row r="82" spans="1:12" s="6" customFormat="1" ht="19.5" customHeight="1">
      <c r="A82" s="9">
        <v>43</v>
      </c>
      <c r="B82" s="10">
        <v>37</v>
      </c>
      <c r="C82" s="19"/>
      <c r="D82" s="19"/>
      <c r="E82" s="13">
        <v>28</v>
      </c>
      <c r="F82" s="14">
        <v>24</v>
      </c>
      <c r="G82" s="15">
        <v>40</v>
      </c>
      <c r="H82" s="10">
        <v>37</v>
      </c>
      <c r="I82" s="20"/>
      <c r="J82" s="19"/>
      <c r="K82" s="26">
        <v>28</v>
      </c>
      <c r="L82" s="52">
        <v>24</v>
      </c>
    </row>
    <row r="83" spans="1:12" s="6" customFormat="1" ht="19.5" customHeight="1">
      <c r="A83" s="9">
        <v>44</v>
      </c>
      <c r="B83" s="10">
        <v>36</v>
      </c>
      <c r="C83" s="19"/>
      <c r="D83" s="19"/>
      <c r="E83" s="13">
        <v>29</v>
      </c>
      <c r="F83" s="14">
        <v>22</v>
      </c>
      <c r="G83" s="15">
        <v>41</v>
      </c>
      <c r="H83" s="10">
        <v>36</v>
      </c>
      <c r="I83" s="19"/>
      <c r="J83" s="19"/>
      <c r="K83" s="26">
        <v>29</v>
      </c>
      <c r="L83" s="52">
        <v>22</v>
      </c>
    </row>
    <row r="84" spans="1:12" s="6" customFormat="1" ht="19.5" customHeight="1">
      <c r="A84" s="9">
        <v>45</v>
      </c>
      <c r="B84" s="10">
        <v>35</v>
      </c>
      <c r="C84" s="19"/>
      <c r="D84" s="19"/>
      <c r="E84" s="13">
        <v>30</v>
      </c>
      <c r="F84" s="14">
        <v>20</v>
      </c>
      <c r="G84" s="15">
        <v>42</v>
      </c>
      <c r="H84" s="10">
        <v>35</v>
      </c>
      <c r="I84" s="19"/>
      <c r="J84" s="19"/>
      <c r="K84" s="26">
        <v>30</v>
      </c>
      <c r="L84" s="52">
        <v>20</v>
      </c>
    </row>
    <row r="85" spans="1:12" s="6" customFormat="1" ht="19.5" customHeight="1">
      <c r="A85" s="9">
        <v>46</v>
      </c>
      <c r="B85" s="10">
        <v>34</v>
      </c>
      <c r="C85" s="19"/>
      <c r="D85" s="19"/>
      <c r="E85" s="13">
        <v>31</v>
      </c>
      <c r="F85" s="14">
        <v>18</v>
      </c>
      <c r="G85" s="15">
        <v>43</v>
      </c>
      <c r="H85" s="10">
        <v>34</v>
      </c>
      <c r="I85" s="19"/>
      <c r="J85" s="19"/>
      <c r="K85" s="26">
        <v>31</v>
      </c>
      <c r="L85" s="52">
        <v>18</v>
      </c>
    </row>
    <row r="86" spans="1:12" s="6" customFormat="1" ht="19.5" customHeight="1">
      <c r="A86" s="9">
        <v>47</v>
      </c>
      <c r="B86" s="10">
        <v>33</v>
      </c>
      <c r="C86" s="19"/>
      <c r="D86" s="19"/>
      <c r="E86" s="13">
        <v>32</v>
      </c>
      <c r="F86" s="14">
        <v>16</v>
      </c>
      <c r="G86" s="15">
        <v>44</v>
      </c>
      <c r="H86" s="10">
        <v>33</v>
      </c>
      <c r="I86" s="19"/>
      <c r="J86" s="19"/>
      <c r="K86" s="26">
        <v>32</v>
      </c>
      <c r="L86" s="52">
        <v>16</v>
      </c>
    </row>
    <row r="87" spans="1:12" s="6" customFormat="1" ht="19.5" customHeight="1">
      <c r="A87" s="9">
        <v>48</v>
      </c>
      <c r="B87" s="10">
        <v>32</v>
      </c>
      <c r="C87" s="19"/>
      <c r="D87" s="19"/>
      <c r="E87" s="13">
        <v>33</v>
      </c>
      <c r="F87" s="14">
        <v>14</v>
      </c>
      <c r="G87" s="15">
        <v>45</v>
      </c>
      <c r="H87" s="10">
        <v>32</v>
      </c>
      <c r="I87" s="19"/>
      <c r="J87" s="19"/>
      <c r="K87" s="26">
        <v>33</v>
      </c>
      <c r="L87" s="52">
        <v>14</v>
      </c>
    </row>
    <row r="88" spans="1:12" s="6" customFormat="1" ht="19.5" customHeight="1">
      <c r="A88" s="9">
        <v>49</v>
      </c>
      <c r="B88" s="10">
        <v>31</v>
      </c>
      <c r="C88" s="19"/>
      <c r="D88" s="19"/>
      <c r="E88" s="13">
        <v>34</v>
      </c>
      <c r="F88" s="14">
        <v>12</v>
      </c>
      <c r="G88" s="15">
        <v>46</v>
      </c>
      <c r="H88" s="10">
        <v>31</v>
      </c>
      <c r="I88" s="19"/>
      <c r="J88" s="19"/>
      <c r="K88" s="26">
        <v>34</v>
      </c>
      <c r="L88" s="52">
        <v>12</v>
      </c>
    </row>
    <row r="89" spans="1:12" s="6" customFormat="1" ht="19.5" customHeight="1">
      <c r="A89" s="9">
        <v>50</v>
      </c>
      <c r="B89" s="10">
        <v>30</v>
      </c>
      <c r="C89" s="19"/>
      <c r="D89" s="19"/>
      <c r="E89" s="13">
        <v>35</v>
      </c>
      <c r="F89" s="14">
        <v>10</v>
      </c>
      <c r="G89" s="15">
        <v>47</v>
      </c>
      <c r="H89" s="10">
        <v>30</v>
      </c>
      <c r="I89" s="19"/>
      <c r="J89" s="19"/>
      <c r="K89" s="26">
        <v>35</v>
      </c>
      <c r="L89" s="52">
        <v>10</v>
      </c>
    </row>
    <row r="90" spans="1:12" s="6" customFormat="1" ht="19.5" customHeight="1">
      <c r="A90" s="9">
        <v>51</v>
      </c>
      <c r="B90" s="10">
        <v>29</v>
      </c>
      <c r="C90" s="19"/>
      <c r="D90" s="19"/>
      <c r="E90" s="13">
        <v>36</v>
      </c>
      <c r="F90" s="14">
        <v>8</v>
      </c>
      <c r="G90" s="15">
        <v>48</v>
      </c>
      <c r="H90" s="10">
        <v>29</v>
      </c>
      <c r="I90" s="19"/>
      <c r="J90" s="19"/>
      <c r="K90" s="26">
        <v>36</v>
      </c>
      <c r="L90" s="52">
        <v>8</v>
      </c>
    </row>
    <row r="91" spans="1:12" ht="19.5" customHeight="1">
      <c r="A91" s="9">
        <v>52</v>
      </c>
      <c r="B91" s="10">
        <v>28</v>
      </c>
      <c r="C91" s="21"/>
      <c r="D91" s="21"/>
      <c r="E91" s="13">
        <v>37</v>
      </c>
      <c r="F91" s="14">
        <v>6</v>
      </c>
      <c r="G91" s="15">
        <v>49</v>
      </c>
      <c r="H91" s="10">
        <v>28</v>
      </c>
      <c r="I91" s="21"/>
      <c r="J91" s="19"/>
      <c r="K91" s="26">
        <v>37</v>
      </c>
      <c r="L91" s="52">
        <v>6</v>
      </c>
    </row>
    <row r="92" spans="1:12" ht="19.5" customHeight="1">
      <c r="A92" s="9">
        <v>53</v>
      </c>
      <c r="B92" s="10">
        <v>27</v>
      </c>
      <c r="C92" s="21"/>
      <c r="D92" s="21"/>
      <c r="E92" s="13">
        <v>38</v>
      </c>
      <c r="F92" s="14">
        <v>4</v>
      </c>
      <c r="G92" s="15">
        <v>50</v>
      </c>
      <c r="H92" s="10">
        <v>27</v>
      </c>
      <c r="I92" s="21"/>
      <c r="J92" s="19"/>
      <c r="K92" s="13">
        <v>38</v>
      </c>
      <c r="L92" s="52">
        <v>4</v>
      </c>
    </row>
    <row r="93" spans="1:12" ht="19.5" customHeight="1">
      <c r="A93" s="9">
        <v>54</v>
      </c>
      <c r="B93" s="10">
        <v>26</v>
      </c>
      <c r="C93" s="21"/>
      <c r="D93" s="21"/>
      <c r="E93" s="13">
        <v>39</v>
      </c>
      <c r="F93" s="14">
        <v>2</v>
      </c>
      <c r="G93" s="15">
        <v>51</v>
      </c>
      <c r="H93" s="10">
        <v>26</v>
      </c>
      <c r="I93" s="21"/>
      <c r="J93" s="19"/>
      <c r="K93" s="13">
        <v>39</v>
      </c>
      <c r="L93" s="52">
        <v>2</v>
      </c>
    </row>
    <row r="94" spans="1:12" ht="19.5" customHeight="1">
      <c r="A94" s="9">
        <v>55</v>
      </c>
      <c r="B94" s="10">
        <v>25</v>
      </c>
      <c r="C94" s="21"/>
      <c r="D94" s="21"/>
      <c r="E94" s="13">
        <v>40</v>
      </c>
      <c r="F94" s="14">
        <v>0</v>
      </c>
      <c r="G94" s="15">
        <v>52</v>
      </c>
      <c r="H94" s="10">
        <v>25</v>
      </c>
      <c r="I94" s="21"/>
      <c r="J94" s="19"/>
      <c r="K94" s="26">
        <v>40</v>
      </c>
      <c r="L94" s="52">
        <v>0</v>
      </c>
    </row>
    <row r="95" spans="1:12" ht="19.5" customHeight="1">
      <c r="A95" s="9">
        <v>56</v>
      </c>
      <c r="B95" s="10">
        <v>24</v>
      </c>
      <c r="C95" s="21"/>
      <c r="D95" s="21"/>
      <c r="E95" s="21"/>
      <c r="F95" s="22"/>
      <c r="G95" s="15">
        <v>53</v>
      </c>
      <c r="H95" s="10">
        <v>24</v>
      </c>
      <c r="I95" s="21"/>
      <c r="J95" s="21"/>
      <c r="K95" s="21"/>
      <c r="L95" s="51"/>
    </row>
    <row r="96" spans="1:12" ht="19.5" customHeight="1">
      <c r="A96" s="9">
        <v>57</v>
      </c>
      <c r="B96" s="10">
        <v>23</v>
      </c>
      <c r="C96" s="21"/>
      <c r="D96" s="21"/>
      <c r="E96" s="21"/>
      <c r="F96" s="22"/>
      <c r="G96" s="15">
        <v>54</v>
      </c>
      <c r="H96" s="10">
        <v>23</v>
      </c>
      <c r="I96" s="21"/>
      <c r="J96" s="21"/>
      <c r="K96" s="21"/>
      <c r="L96" s="51"/>
    </row>
    <row r="97" spans="1:12" ht="19.5" customHeight="1">
      <c r="A97" s="9">
        <v>58</v>
      </c>
      <c r="B97" s="10">
        <v>22</v>
      </c>
      <c r="C97" s="21"/>
      <c r="D97" s="21"/>
      <c r="E97" s="21"/>
      <c r="F97" s="22"/>
      <c r="G97" s="15">
        <v>55</v>
      </c>
      <c r="H97" s="10">
        <v>22</v>
      </c>
      <c r="I97" s="21"/>
      <c r="J97" s="21"/>
      <c r="K97" s="21"/>
      <c r="L97" s="51"/>
    </row>
    <row r="98" spans="1:12" ht="19.5" customHeight="1">
      <c r="A98" s="9">
        <v>59</v>
      </c>
      <c r="B98" s="10">
        <v>21</v>
      </c>
      <c r="C98" s="21"/>
      <c r="D98" s="21"/>
      <c r="E98" s="21"/>
      <c r="F98" s="22"/>
      <c r="G98" s="15">
        <v>56</v>
      </c>
      <c r="H98" s="10">
        <v>21</v>
      </c>
      <c r="I98" s="21"/>
      <c r="J98" s="21"/>
      <c r="K98" s="21"/>
      <c r="L98" s="51"/>
    </row>
    <row r="99" spans="1:12" ht="19.5" customHeight="1">
      <c r="A99" s="9">
        <v>60</v>
      </c>
      <c r="B99" s="10">
        <v>20</v>
      </c>
      <c r="C99" s="21"/>
      <c r="D99" s="21"/>
      <c r="E99" s="21"/>
      <c r="F99" s="22"/>
      <c r="G99" s="15">
        <v>57</v>
      </c>
      <c r="H99" s="10">
        <v>20</v>
      </c>
      <c r="I99" s="21"/>
      <c r="J99" s="21"/>
      <c r="K99" s="21"/>
      <c r="L99" s="51"/>
    </row>
    <row r="100" spans="1:12" ht="19.5" customHeight="1">
      <c r="A100" s="9">
        <v>61</v>
      </c>
      <c r="B100" s="10">
        <v>19</v>
      </c>
      <c r="C100" s="21"/>
      <c r="D100" s="21"/>
      <c r="E100" s="21"/>
      <c r="F100" s="22"/>
      <c r="G100" s="15">
        <v>58</v>
      </c>
      <c r="H100" s="10">
        <v>19</v>
      </c>
      <c r="I100" s="21"/>
      <c r="J100" s="21"/>
      <c r="K100" s="21"/>
      <c r="L100" s="51"/>
    </row>
    <row r="101" spans="1:12" ht="19.5" customHeight="1">
      <c r="A101" s="9">
        <v>62</v>
      </c>
      <c r="B101" s="10">
        <v>18</v>
      </c>
      <c r="C101" s="21"/>
      <c r="D101" s="21"/>
      <c r="E101" s="21"/>
      <c r="F101" s="22"/>
      <c r="G101" s="15">
        <v>59</v>
      </c>
      <c r="H101" s="10">
        <v>18</v>
      </c>
      <c r="I101" s="21"/>
      <c r="J101" s="21"/>
      <c r="K101" s="21"/>
      <c r="L101" s="51"/>
    </row>
    <row r="102" spans="1:12" ht="19.5" customHeight="1">
      <c r="A102" s="9">
        <v>63</v>
      </c>
      <c r="B102" s="10">
        <v>17</v>
      </c>
      <c r="C102" s="21"/>
      <c r="D102" s="21"/>
      <c r="E102" s="21"/>
      <c r="F102" s="22"/>
      <c r="G102" s="15">
        <v>60</v>
      </c>
      <c r="H102" s="10">
        <v>17</v>
      </c>
      <c r="I102" s="21"/>
      <c r="J102" s="21"/>
      <c r="K102" s="21"/>
      <c r="L102" s="51"/>
    </row>
    <row r="103" spans="1:12" ht="19.5" customHeight="1">
      <c r="A103" s="9">
        <v>64</v>
      </c>
      <c r="B103" s="10">
        <v>16</v>
      </c>
      <c r="C103" s="21"/>
      <c r="D103" s="21"/>
      <c r="E103" s="21"/>
      <c r="F103" s="22"/>
      <c r="G103" s="15">
        <v>61</v>
      </c>
      <c r="H103" s="10">
        <v>16</v>
      </c>
      <c r="I103" s="21"/>
      <c r="J103" s="21"/>
      <c r="K103" s="21"/>
      <c r="L103" s="51"/>
    </row>
    <row r="104" spans="1:12" ht="19.5" customHeight="1">
      <c r="A104" s="9">
        <v>65</v>
      </c>
      <c r="B104" s="10">
        <v>15</v>
      </c>
      <c r="C104" s="21"/>
      <c r="D104" s="21"/>
      <c r="E104" s="21"/>
      <c r="F104" s="22"/>
      <c r="G104" s="15">
        <v>62</v>
      </c>
      <c r="H104" s="10">
        <v>15</v>
      </c>
      <c r="I104" s="21"/>
      <c r="J104" s="21"/>
      <c r="K104" s="21"/>
      <c r="L104" s="51"/>
    </row>
    <row r="105" spans="1:12" ht="19.5" customHeight="1">
      <c r="A105" s="9">
        <v>66</v>
      </c>
      <c r="B105" s="10">
        <v>14</v>
      </c>
      <c r="C105" s="21"/>
      <c r="D105" s="21"/>
      <c r="E105" s="21"/>
      <c r="F105" s="22"/>
      <c r="G105" s="15">
        <v>63</v>
      </c>
      <c r="H105" s="10">
        <v>14</v>
      </c>
      <c r="I105" s="21"/>
      <c r="J105" s="21"/>
      <c r="K105" s="21"/>
      <c r="L105" s="51"/>
    </row>
    <row r="106" spans="1:12" ht="19.5" customHeight="1">
      <c r="A106" s="9">
        <v>67</v>
      </c>
      <c r="B106" s="10">
        <v>13</v>
      </c>
      <c r="C106" s="21"/>
      <c r="D106" s="21"/>
      <c r="E106" s="21"/>
      <c r="F106" s="22"/>
      <c r="G106" s="15">
        <v>64</v>
      </c>
      <c r="H106" s="10">
        <v>13</v>
      </c>
      <c r="I106" s="21"/>
      <c r="J106" s="21"/>
      <c r="K106" s="21"/>
      <c r="L106" s="51"/>
    </row>
    <row r="107" spans="1:12" ht="19.5" customHeight="1">
      <c r="A107" s="9">
        <v>68</v>
      </c>
      <c r="B107" s="10">
        <v>12</v>
      </c>
      <c r="C107" s="21"/>
      <c r="D107" s="21"/>
      <c r="E107" s="21"/>
      <c r="F107" s="22"/>
      <c r="G107" s="15">
        <v>65</v>
      </c>
      <c r="H107" s="10">
        <v>12</v>
      </c>
      <c r="I107" s="21"/>
      <c r="J107" s="21"/>
      <c r="K107" s="21"/>
      <c r="L107" s="51"/>
    </row>
    <row r="108" spans="1:12" ht="19.5" customHeight="1">
      <c r="A108" s="9">
        <v>69</v>
      </c>
      <c r="B108" s="10">
        <v>11</v>
      </c>
      <c r="C108" s="21"/>
      <c r="D108" s="21"/>
      <c r="E108" s="21"/>
      <c r="F108" s="22"/>
      <c r="G108" s="15">
        <v>66</v>
      </c>
      <c r="H108" s="10">
        <v>11</v>
      </c>
      <c r="I108" s="21"/>
      <c r="J108" s="21"/>
      <c r="K108" s="21"/>
      <c r="L108" s="51"/>
    </row>
    <row r="109" spans="1:12" ht="19.5" customHeight="1">
      <c r="A109" s="9">
        <v>70</v>
      </c>
      <c r="B109" s="10">
        <v>10</v>
      </c>
      <c r="C109" s="21"/>
      <c r="D109" s="21"/>
      <c r="E109" s="21"/>
      <c r="F109" s="22"/>
      <c r="G109" s="15">
        <v>67</v>
      </c>
      <c r="H109" s="10">
        <v>10</v>
      </c>
      <c r="I109" s="21"/>
      <c r="J109" s="21"/>
      <c r="K109" s="21"/>
      <c r="L109" s="51"/>
    </row>
    <row r="110" spans="1:12" ht="19.5" customHeight="1">
      <c r="A110" s="9">
        <v>71</v>
      </c>
      <c r="B110" s="10">
        <v>9</v>
      </c>
      <c r="C110" s="21"/>
      <c r="D110" s="21"/>
      <c r="E110" s="21"/>
      <c r="F110" s="22"/>
      <c r="G110" s="15">
        <v>68</v>
      </c>
      <c r="H110" s="10">
        <v>9</v>
      </c>
      <c r="I110" s="21"/>
      <c r="J110" s="21"/>
      <c r="K110" s="21"/>
      <c r="L110" s="51"/>
    </row>
    <row r="111" spans="1:12" ht="19.5" customHeight="1">
      <c r="A111" s="9">
        <v>72</v>
      </c>
      <c r="B111" s="10">
        <v>8</v>
      </c>
      <c r="C111" s="21"/>
      <c r="D111" s="21"/>
      <c r="E111" s="21"/>
      <c r="F111" s="22"/>
      <c r="G111" s="15">
        <v>69</v>
      </c>
      <c r="H111" s="10">
        <v>8</v>
      </c>
      <c r="I111" s="21"/>
      <c r="J111" s="21"/>
      <c r="K111" s="21"/>
      <c r="L111" s="51"/>
    </row>
    <row r="112" spans="1:12" ht="19.5" customHeight="1">
      <c r="A112" s="9">
        <v>73</v>
      </c>
      <c r="B112" s="10">
        <v>7</v>
      </c>
      <c r="C112" s="21"/>
      <c r="D112" s="21"/>
      <c r="E112" s="21"/>
      <c r="F112" s="22"/>
      <c r="G112" s="15">
        <v>70</v>
      </c>
      <c r="H112" s="10">
        <v>7</v>
      </c>
      <c r="I112" s="21"/>
      <c r="J112" s="21"/>
      <c r="K112" s="21"/>
      <c r="L112" s="51"/>
    </row>
    <row r="113" spans="1:12" ht="19.5" customHeight="1">
      <c r="A113" s="9">
        <v>74</v>
      </c>
      <c r="B113" s="10">
        <v>6</v>
      </c>
      <c r="C113" s="21"/>
      <c r="D113" s="21"/>
      <c r="E113" s="21"/>
      <c r="F113" s="22"/>
      <c r="G113" s="15">
        <v>71</v>
      </c>
      <c r="H113" s="10">
        <v>6</v>
      </c>
      <c r="I113" s="21"/>
      <c r="J113" s="21"/>
      <c r="K113" s="21"/>
      <c r="L113" s="51"/>
    </row>
    <row r="114" spans="1:12" ht="19.5" customHeight="1">
      <c r="A114" s="9">
        <v>75</v>
      </c>
      <c r="B114" s="10">
        <v>5</v>
      </c>
      <c r="C114" s="21"/>
      <c r="D114" s="21"/>
      <c r="E114" s="21"/>
      <c r="F114" s="22"/>
      <c r="G114" s="15">
        <v>72</v>
      </c>
      <c r="H114" s="10">
        <v>5</v>
      </c>
      <c r="I114" s="21"/>
      <c r="J114" s="21"/>
      <c r="K114" s="21"/>
      <c r="L114" s="51"/>
    </row>
    <row r="115" spans="1:12" ht="19.5" customHeight="1">
      <c r="A115" s="9">
        <v>76</v>
      </c>
      <c r="B115" s="10">
        <v>4</v>
      </c>
      <c r="C115" s="21"/>
      <c r="D115" s="21"/>
      <c r="E115" s="21"/>
      <c r="F115" s="22"/>
      <c r="G115" s="15">
        <v>73</v>
      </c>
      <c r="H115" s="10">
        <v>4</v>
      </c>
      <c r="I115" s="21"/>
      <c r="J115" s="21"/>
      <c r="K115" s="21"/>
      <c r="L115" s="51"/>
    </row>
    <row r="116" spans="1:12" ht="19.5" customHeight="1">
      <c r="A116" s="9">
        <v>77</v>
      </c>
      <c r="B116" s="10">
        <v>3</v>
      </c>
      <c r="C116" s="21"/>
      <c r="D116" s="21"/>
      <c r="E116" s="21"/>
      <c r="F116" s="22"/>
      <c r="G116" s="15">
        <v>74</v>
      </c>
      <c r="H116" s="10">
        <v>3</v>
      </c>
      <c r="I116" s="21"/>
      <c r="J116" s="21"/>
      <c r="K116" s="21"/>
      <c r="L116" s="51"/>
    </row>
    <row r="117" spans="1:12" ht="19.5" customHeight="1">
      <c r="A117" s="9">
        <v>78</v>
      </c>
      <c r="B117" s="10">
        <v>2</v>
      </c>
      <c r="C117" s="21"/>
      <c r="D117" s="21"/>
      <c r="E117" s="21"/>
      <c r="F117" s="22"/>
      <c r="G117" s="15">
        <v>75</v>
      </c>
      <c r="H117" s="10">
        <v>2</v>
      </c>
      <c r="I117" s="21"/>
      <c r="J117" s="21"/>
      <c r="K117" s="21"/>
      <c r="L117" s="51"/>
    </row>
    <row r="118" spans="1:12" ht="19.5" customHeight="1">
      <c r="A118" s="9">
        <v>79</v>
      </c>
      <c r="B118" s="10">
        <v>1</v>
      </c>
      <c r="C118" s="21"/>
      <c r="D118" s="21"/>
      <c r="E118" s="21"/>
      <c r="F118" s="22"/>
      <c r="G118" s="15">
        <v>76</v>
      </c>
      <c r="H118" s="10">
        <v>1</v>
      </c>
      <c r="I118" s="164"/>
      <c r="J118" s="21"/>
      <c r="K118" s="21"/>
      <c r="L118" s="51"/>
    </row>
    <row r="119" spans="1:12" ht="18.75" thickBot="1">
      <c r="A119" s="23">
        <v>80</v>
      </c>
      <c r="B119" s="24">
        <v>0</v>
      </c>
      <c r="C119" s="175"/>
      <c r="D119" s="169"/>
      <c r="E119" s="169"/>
      <c r="F119" s="176"/>
      <c r="G119" s="25">
        <v>77</v>
      </c>
      <c r="H119" s="24">
        <v>0</v>
      </c>
      <c r="I119" s="169"/>
      <c r="J119" s="169"/>
      <c r="K119" s="169"/>
      <c r="L119" s="170"/>
    </row>
    <row r="120" spans="1:12" ht="18">
      <c r="A120" s="19"/>
      <c r="B120" s="19"/>
      <c r="C120" s="32"/>
      <c r="D120" s="32"/>
      <c r="E120" s="32"/>
      <c r="F120" s="32"/>
      <c r="G120" s="32"/>
      <c r="H120" s="32"/>
      <c r="I120" s="32"/>
      <c r="J120" s="32"/>
      <c r="K120" s="32"/>
      <c r="L120" s="48"/>
    </row>
    <row r="121" spans="1:12" ht="18">
      <c r="A121" s="30"/>
      <c r="B121" s="30"/>
      <c r="C121" s="32"/>
      <c r="D121" s="32"/>
      <c r="E121" s="32"/>
      <c r="F121" s="32"/>
      <c r="G121" s="32"/>
      <c r="H121" s="32"/>
      <c r="I121" s="32"/>
      <c r="J121" s="32"/>
      <c r="K121" s="32"/>
      <c r="L121" s="48"/>
    </row>
  </sheetData>
  <sheetProtection password="CFA7" sheet="1"/>
  <mergeCells count="88">
    <mergeCell ref="B28:G28"/>
    <mergeCell ref="B29:G29"/>
    <mergeCell ref="H28:I28"/>
    <mergeCell ref="H29:I29"/>
    <mergeCell ref="H15:I15"/>
    <mergeCell ref="F12:G14"/>
    <mergeCell ref="H16:I18"/>
    <mergeCell ref="A23:G23"/>
    <mergeCell ref="H23:I23"/>
    <mergeCell ref="B16:B18"/>
    <mergeCell ref="J15:K15"/>
    <mergeCell ref="G52:L52"/>
    <mergeCell ref="A10:B10"/>
    <mergeCell ref="C10:E10"/>
    <mergeCell ref="H19:I19"/>
    <mergeCell ref="C15:E15"/>
    <mergeCell ref="F15:G15"/>
    <mergeCell ref="H45:K45"/>
    <mergeCell ref="H46:K46"/>
    <mergeCell ref="H12:I14"/>
    <mergeCell ref="C16:E16"/>
    <mergeCell ref="F16:G18"/>
    <mergeCell ref="C17:E17"/>
    <mergeCell ref="C18:E18"/>
    <mergeCell ref="C19:E19"/>
    <mergeCell ref="F19:G19"/>
    <mergeCell ref="A16:A19"/>
    <mergeCell ref="A52:F52"/>
    <mergeCell ref="A2:B2"/>
    <mergeCell ref="A3:B3"/>
    <mergeCell ref="A4:B4"/>
    <mergeCell ref="A8:B8"/>
    <mergeCell ref="C8:E8"/>
    <mergeCell ref="B43:G43"/>
    <mergeCell ref="B44:G44"/>
    <mergeCell ref="B45:G45"/>
    <mergeCell ref="C2:K2"/>
    <mergeCell ref="C3:K3"/>
    <mergeCell ref="C4:K4"/>
    <mergeCell ref="H25:I25"/>
    <mergeCell ref="H26:I26"/>
    <mergeCell ref="H27:I27"/>
    <mergeCell ref="B26:G26"/>
    <mergeCell ref="B27:G27"/>
    <mergeCell ref="A9:B9"/>
    <mergeCell ref="C9:E9"/>
    <mergeCell ref="H24:I24"/>
    <mergeCell ref="H30:I30"/>
    <mergeCell ref="A35:G35"/>
    <mergeCell ref="H35:I35"/>
    <mergeCell ref="H36:I36"/>
    <mergeCell ref="B30:G30"/>
    <mergeCell ref="H33:K33"/>
    <mergeCell ref="B36:G36"/>
    <mergeCell ref="A31:K31"/>
    <mergeCell ref="A32:K32"/>
    <mergeCell ref="H37:I37"/>
    <mergeCell ref="H38:I38"/>
    <mergeCell ref="H39:I39"/>
    <mergeCell ref="B37:G37"/>
    <mergeCell ref="B38:G38"/>
    <mergeCell ref="B39:G39"/>
    <mergeCell ref="H40:I40"/>
    <mergeCell ref="H41:I41"/>
    <mergeCell ref="H42:I42"/>
    <mergeCell ref="B40:G40"/>
    <mergeCell ref="B41:G41"/>
    <mergeCell ref="B42:G42"/>
    <mergeCell ref="A6:J6"/>
    <mergeCell ref="J8:K9"/>
    <mergeCell ref="J12:K14"/>
    <mergeCell ref="C14:E14"/>
    <mergeCell ref="C12:E12"/>
    <mergeCell ref="F8:G9"/>
    <mergeCell ref="H8:I9"/>
    <mergeCell ref="A12:A15"/>
    <mergeCell ref="B12:B14"/>
    <mergeCell ref="C13:E13"/>
    <mergeCell ref="H48:K48"/>
    <mergeCell ref="J16:K18"/>
    <mergeCell ref="J19:K19"/>
    <mergeCell ref="A20:K20"/>
    <mergeCell ref="A21:K21"/>
    <mergeCell ref="B24:G24"/>
    <mergeCell ref="B25:G25"/>
    <mergeCell ref="A48:G48"/>
    <mergeCell ref="H43:I43"/>
    <mergeCell ref="H44:I44"/>
  </mergeCells>
  <conditionalFormatting sqref="C4">
    <cfRule type="containsBlanks" priority="1" dxfId="0" stopIfTrue="1">
      <formula>LEN(TRIM(C4))=0</formula>
    </cfRule>
  </conditionalFormatting>
  <dataValidations count="1">
    <dataValidation type="whole" allowBlank="1" showInputMessage="1" showErrorMessage="1" sqref="C4">
      <formula1>1</formula1>
      <formula2>2</formula2>
    </dataValidation>
  </dataValidations>
  <printOptions/>
  <pageMargins left="0.4330708661417323" right="0.2362204724409449" top="0.5511811023622047" bottom="0.35433070866141736" header="0.31496062992125984" footer="0.31496062992125984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tomohiro maeda</dc:creator>
  <cp:keywords/>
  <dc:description/>
  <cp:lastModifiedBy>梶原良子</cp:lastModifiedBy>
  <cp:lastPrinted>2016-03-09T03:56:19Z</cp:lastPrinted>
  <dcterms:created xsi:type="dcterms:W3CDTF">2014-02-03T07:44:31Z</dcterms:created>
  <dcterms:modified xsi:type="dcterms:W3CDTF">2018-05-02T00:29:40Z</dcterms:modified>
  <cp:category/>
  <cp:version/>
  <cp:contentType/>
  <cp:contentStatus/>
</cp:coreProperties>
</file>